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35" windowWidth="15135" windowHeight="8025" firstSheet="10" activeTab="21"/>
  </bookViews>
  <sheets>
    <sheet name="Soutěžící" sheetId="1" r:id="rId1"/>
    <sheet name="Terčovka" sheetId="2" r:id="rId2"/>
    <sheet name="pořadi_Terčovka_kuše(1)" sheetId="3" r:id="rId3"/>
    <sheet name="pořadi_Terčovka_kuše" sheetId="4" r:id="rId4"/>
    <sheet name="Rukojmí" sheetId="5" r:id="rId5"/>
    <sheet name="pořadi_Rukojmí_kuše" sheetId="6" r:id="rId6"/>
    <sheet name="Ústupovka" sheetId="7" r:id="rId7"/>
    <sheet name="pořadi_Ústupovka_kuše" sheetId="8" r:id="rId8"/>
    <sheet name="Dálka" sheetId="9" r:id="rId9"/>
    <sheet name="pořadi_Dálka_kuše(1)" sheetId="10" r:id="rId10"/>
    <sheet name="pořadi_Dálka_kuše" sheetId="11" r:id="rId11"/>
    <sheet name="noční hlídka" sheetId="12" r:id="rId12"/>
    <sheet name="pořadi_noční hlídka_kuše" sheetId="13" r:id="rId13"/>
    <sheet name="Rychlostřelba" sheetId="14" r:id="rId14"/>
    <sheet name="pořadi_Rychlostřelba_kuše" sheetId="15" r:id="rId15"/>
    <sheet name="Kombat" sheetId="16" r:id="rId16"/>
    <sheet name="Hradby" sheetId="17" r:id="rId17"/>
    <sheet name="pořadi_Hradby_kuše(1)" sheetId="18" r:id="rId18"/>
    <sheet name="pořadi_Hradby_kuše" sheetId="19" r:id="rId19"/>
    <sheet name="Disciplina" sheetId="20" r:id="rId20"/>
    <sheet name="Celkové pořadí" sheetId="21" r:id="rId21"/>
    <sheet name="pořadi_Celkové pořadí_kuše(1)" sheetId="22" r:id="rId22"/>
    <sheet name="pořadi_Celkové pořadí_kuše" sheetId="23" r:id="rId23"/>
    <sheet name="Pro rozhodčí" sheetId="24" r:id="rId24"/>
  </sheets>
  <definedNames/>
  <calcPr fullCalcOnLoad="1"/>
</workbook>
</file>

<file path=xl/sharedStrings.xml><?xml version="1.0" encoding="utf-8"?>
<sst xmlns="http://schemas.openxmlformats.org/spreadsheetml/2006/main" count="482" uniqueCount="109">
  <si>
    <t>Soupis soutěžících</t>
  </si>
  <si>
    <t>Kategorie:</t>
  </si>
  <si>
    <t>Číslo</t>
  </si>
  <si>
    <t xml:space="preserve">Příjmení </t>
  </si>
  <si>
    <t>Jmémo</t>
  </si>
  <si>
    <t>pomocná identifikace</t>
  </si>
  <si>
    <t>kategorie</t>
  </si>
  <si>
    <t>síla</t>
  </si>
  <si>
    <t>Věk</t>
  </si>
  <si>
    <t>Terčová střelba</t>
  </si>
  <si>
    <t>Ká:</t>
  </si>
  <si>
    <t>číslo</t>
  </si>
  <si>
    <t>jméno</t>
  </si>
  <si>
    <t>kat</t>
  </si>
  <si>
    <t>Ká</t>
  </si>
  <si>
    <t>Pořadí</t>
  </si>
  <si>
    <t>20 m</t>
  </si>
  <si>
    <t>25 m</t>
  </si>
  <si>
    <t>celkem</t>
  </si>
  <si>
    <t>pořadí</t>
  </si>
  <si>
    <t>Osvobození rukojmího</t>
  </si>
  <si>
    <t>body</t>
  </si>
  <si>
    <t>čas</t>
  </si>
  <si>
    <t>Pom Ká</t>
  </si>
  <si>
    <t>Ústupová střelba</t>
  </si>
  <si>
    <t>bonus</t>
  </si>
  <si>
    <t>pom Ká</t>
  </si>
  <si>
    <t>Dálková střelba</t>
  </si>
  <si>
    <t>Zneškodnění noční hlídky</t>
  </si>
  <si>
    <t>Zasahy</t>
  </si>
  <si>
    <t>šípy</t>
  </si>
  <si>
    <t>Pomocné Ká</t>
  </si>
  <si>
    <t>Rychlostřelba</t>
  </si>
  <si>
    <t>Kombat</t>
  </si>
  <si>
    <t>Body</t>
  </si>
  <si>
    <t>Střelba z hradeb</t>
  </si>
  <si>
    <t>Celkové pořadí</t>
  </si>
  <si>
    <t>Celkem</t>
  </si>
  <si>
    <t>penalizace</t>
  </si>
  <si>
    <t>Disciplína:</t>
  </si>
  <si>
    <t>podkategorie</t>
  </si>
  <si>
    <t>skupina</t>
  </si>
  <si>
    <t xml:space="preserve">pohlaví </t>
  </si>
  <si>
    <t>disciplína</t>
  </si>
  <si>
    <t>Pomocné</t>
  </si>
  <si>
    <t>Kuše</t>
  </si>
  <si>
    <t>Bochníček</t>
  </si>
  <si>
    <t xml:space="preserve">Jiří </t>
  </si>
  <si>
    <t>kuše</t>
  </si>
  <si>
    <t>muž</t>
  </si>
  <si>
    <t>Kácha</t>
  </si>
  <si>
    <t xml:space="preserve">Ladislav </t>
  </si>
  <si>
    <t>Kutílek</t>
  </si>
  <si>
    <t>Leoš</t>
  </si>
  <si>
    <t>Kvarda</t>
  </si>
  <si>
    <t>Zdeněk</t>
  </si>
  <si>
    <t>Matějek</t>
  </si>
  <si>
    <t>Stanislav</t>
  </si>
  <si>
    <t>Pácalt</t>
  </si>
  <si>
    <t xml:space="preserve">Vladimír  </t>
  </si>
  <si>
    <t>Gombík</t>
  </si>
  <si>
    <t>Hrnčíř</t>
  </si>
  <si>
    <t>Pavel</t>
  </si>
  <si>
    <t>Chaloupka</t>
  </si>
  <si>
    <t>Lukáš</t>
  </si>
  <si>
    <t>Kačírek</t>
  </si>
  <si>
    <t xml:space="preserve">Radek </t>
  </si>
  <si>
    <t>Lejsek</t>
  </si>
  <si>
    <t>David</t>
  </si>
  <si>
    <t>Pittauer</t>
  </si>
  <si>
    <t xml:space="preserve">Jaroslav </t>
  </si>
  <si>
    <t>Růžička</t>
  </si>
  <si>
    <t>Tomáš</t>
  </si>
  <si>
    <t>Šimík</t>
  </si>
  <si>
    <t>Antonín</t>
  </si>
  <si>
    <t>Lev</t>
  </si>
  <si>
    <t>Daniel</t>
  </si>
  <si>
    <t>Jméno</t>
  </si>
  <si>
    <t xml:space="preserve">Kvarda Zdeněk </t>
  </si>
  <si>
    <t xml:space="preserve">Pácalt Vladimír   </t>
  </si>
  <si>
    <t xml:space="preserve">Hrnčíř Pavel </t>
  </si>
  <si>
    <t xml:space="preserve">Lejsek David </t>
  </si>
  <si>
    <t xml:space="preserve">Růžička Tomáš </t>
  </si>
  <si>
    <t xml:space="preserve">Kutílek Leoš </t>
  </si>
  <si>
    <t xml:space="preserve">Bochníček Jiří  </t>
  </si>
  <si>
    <t xml:space="preserve">Pittauer Jaroslav  </t>
  </si>
  <si>
    <t xml:space="preserve">Šimík Antonín </t>
  </si>
  <si>
    <t xml:space="preserve">Chaloupka Lukáš </t>
  </si>
  <si>
    <t xml:space="preserve">Kačírek Radek  </t>
  </si>
  <si>
    <t xml:space="preserve">Kácha Ladislav  </t>
  </si>
  <si>
    <t xml:space="preserve">Matějek Stanislav </t>
  </si>
  <si>
    <t xml:space="preserve">Gombík Stanislav </t>
  </si>
  <si>
    <t xml:space="preserve">Lev Daniel </t>
  </si>
  <si>
    <t>Terčovka</t>
  </si>
  <si>
    <t>Rukojmí</t>
  </si>
  <si>
    <t>Ústupovka</t>
  </si>
  <si>
    <t>Dálka</t>
  </si>
  <si>
    <t>Noční hlídka</t>
  </si>
  <si>
    <t>Hradby</t>
  </si>
  <si>
    <t>Celkem Ká</t>
  </si>
  <si>
    <t>Pořadí: Celkové pořadí - kuše</t>
  </si>
  <si>
    <t>Pořadí: Terčová střelba - kuše</t>
  </si>
  <si>
    <t>Čas</t>
  </si>
  <si>
    <t>Pořadí: Osvobození rukojmího - kuše</t>
  </si>
  <si>
    <t>Pořadí: Ústupová střelba - kuše</t>
  </si>
  <si>
    <t>Pořadí: Dálková střelba - kuše</t>
  </si>
  <si>
    <t>Pořadí: Zneškodnění noční hlídky - kuše</t>
  </si>
  <si>
    <t>Pořadí: Rychlostřelba - kuše</t>
  </si>
  <si>
    <t>Pořadí: Střelba z hradeb - kuše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</si>
</sst>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0;[Red]\1##0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33" borderId="19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33" borderId="25" xfId="0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8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33" borderId="32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1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0" xfId="0" applyFont="1" applyAlignment="1">
      <alignment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66675</xdr:rowOff>
    </xdr:from>
    <xdr:to>
      <xdr:col>3</xdr:col>
      <xdr:colOff>523875</xdr:colOff>
      <xdr:row>1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66675"/>
          <a:ext cx="1095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38100</xdr:rowOff>
    </xdr:from>
    <xdr:to>
      <xdr:col>3</xdr:col>
      <xdr:colOff>628650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10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19050</xdr:rowOff>
    </xdr:from>
    <xdr:to>
      <xdr:col>3</xdr:col>
      <xdr:colOff>609600</xdr:colOff>
      <xdr:row>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905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3</xdr:col>
      <xdr:colOff>609600</xdr:colOff>
      <xdr:row>1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15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609600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810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3</xdr:col>
      <xdr:colOff>609600</xdr:colOff>
      <xdr:row>1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76200</xdr:rowOff>
    </xdr:from>
    <xdr:to>
      <xdr:col>3</xdr:col>
      <xdr:colOff>542925</xdr:colOff>
      <xdr:row>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7620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85725</xdr:rowOff>
    </xdr:from>
    <xdr:to>
      <xdr:col>3</xdr:col>
      <xdr:colOff>581025</xdr:colOff>
      <xdr:row>1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85725"/>
          <a:ext cx="1095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76200</xdr:rowOff>
    </xdr:from>
    <xdr:to>
      <xdr:col>6</xdr:col>
      <xdr:colOff>171450</xdr:colOff>
      <xdr:row>1</xdr:row>
      <xdr:rowOff>57150</xdr:rowOff>
    </xdr:to>
    <xdr:pic>
      <xdr:nvPicPr>
        <xdr:cNvPr id="2" name="cmdC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7620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38100</xdr:rowOff>
    </xdr:from>
    <xdr:to>
      <xdr:col>3</xdr:col>
      <xdr:colOff>533400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100"/>
          <a:ext cx="1095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</xdr:row>
      <xdr:rowOff>57150</xdr:rowOff>
    </xdr:from>
    <xdr:to>
      <xdr:col>3</xdr:col>
      <xdr:colOff>1019175</xdr:colOff>
      <xdr:row>2</xdr:row>
      <xdr:rowOff>142875</xdr:rowOff>
    </xdr:to>
    <xdr:pic>
      <xdr:nvPicPr>
        <xdr:cNvPr id="2" name="cmdSel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314325"/>
          <a:ext cx="1562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50"/>
  <sheetViews>
    <sheetView zoomScalePageLayoutView="0" workbookViewId="0" topLeftCell="A1">
      <selection activeCell="A4" sqref="A4:B18"/>
    </sheetView>
  </sheetViews>
  <sheetFormatPr defaultColWidth="9.00390625" defaultRowHeight="12.75"/>
  <cols>
    <col min="2" max="2" width="16.625" style="0" customWidth="1"/>
    <col min="3" max="3" width="17.25390625" style="0" customWidth="1"/>
    <col min="4" max="4" width="0.6171875" style="0" customWidth="1"/>
    <col min="5" max="5" width="10.875" style="0" customWidth="1"/>
    <col min="6" max="6" width="4.875" style="0" customWidth="1"/>
    <col min="7" max="7" width="7.25390625" style="0" customWidth="1"/>
    <col min="8" max="8" width="4.375" style="0" customWidth="1"/>
  </cols>
  <sheetData>
    <row r="1" ht="20.25">
      <c r="A1" s="1" t="s">
        <v>0</v>
      </c>
    </row>
    <row r="2" spans="2:3" ht="18.75" customHeight="1" thickBot="1">
      <c r="B2" s="2" t="s">
        <v>1</v>
      </c>
      <c r="C2" s="3" t="s">
        <v>45</v>
      </c>
    </row>
    <row r="3" spans="1:9" ht="23.25" customHeight="1" thickBot="1" thickTop="1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9" t="s">
        <v>41</v>
      </c>
      <c r="G3" s="9" t="s">
        <v>42</v>
      </c>
      <c r="H3" s="9" t="s">
        <v>7</v>
      </c>
      <c r="I3" s="8" t="s">
        <v>8</v>
      </c>
    </row>
    <row r="4" spans="1:9" ht="13.5" thickTop="1">
      <c r="A4" s="18">
        <v>40</v>
      </c>
      <c r="B4" s="25" t="s">
        <v>46</v>
      </c>
      <c r="C4" s="25" t="s">
        <v>47</v>
      </c>
      <c r="D4" s="25"/>
      <c r="E4" s="25" t="s">
        <v>48</v>
      </c>
      <c r="F4" s="55">
        <v>8</v>
      </c>
      <c r="G4" s="55" t="s">
        <v>49</v>
      </c>
      <c r="H4" s="55"/>
      <c r="I4" s="56">
        <v>30</v>
      </c>
    </row>
    <row r="5" spans="1:9" ht="12.75">
      <c r="A5" s="32">
        <v>83</v>
      </c>
      <c r="B5" s="25" t="s">
        <v>50</v>
      </c>
      <c r="C5" s="25" t="s">
        <v>51</v>
      </c>
      <c r="D5" s="25"/>
      <c r="E5" s="25" t="s">
        <v>48</v>
      </c>
      <c r="F5" s="55">
        <v>8</v>
      </c>
      <c r="G5" s="55" t="s">
        <v>49</v>
      </c>
      <c r="H5" s="55"/>
      <c r="I5" s="56">
        <v>49</v>
      </c>
    </row>
    <row r="6" spans="1:9" ht="12.75">
      <c r="A6" s="32">
        <v>39</v>
      </c>
      <c r="B6" s="25" t="s">
        <v>52</v>
      </c>
      <c r="C6" s="25" t="s">
        <v>53</v>
      </c>
      <c r="D6" s="25"/>
      <c r="E6" s="25" t="s">
        <v>48</v>
      </c>
      <c r="F6" s="55">
        <v>8</v>
      </c>
      <c r="G6" s="55" t="s">
        <v>49</v>
      </c>
      <c r="H6" s="55"/>
      <c r="I6" s="56">
        <v>31</v>
      </c>
    </row>
    <row r="7" spans="1:9" ht="12.75">
      <c r="A7" s="32">
        <v>18</v>
      </c>
      <c r="B7" s="25" t="s">
        <v>54</v>
      </c>
      <c r="C7" s="25" t="s">
        <v>55</v>
      </c>
      <c r="D7" s="25"/>
      <c r="E7" s="25" t="s">
        <v>48</v>
      </c>
      <c r="F7" s="55">
        <v>8</v>
      </c>
      <c r="G7" s="55" t="s">
        <v>49</v>
      </c>
      <c r="H7" s="55"/>
      <c r="I7" s="56">
        <v>42</v>
      </c>
    </row>
    <row r="8" spans="1:9" ht="12.75">
      <c r="A8" s="32">
        <v>88</v>
      </c>
      <c r="B8" s="25" t="s">
        <v>56</v>
      </c>
      <c r="C8" s="25" t="s">
        <v>57</v>
      </c>
      <c r="D8" s="25"/>
      <c r="E8" s="25" t="s">
        <v>48</v>
      </c>
      <c r="F8" s="55">
        <v>8</v>
      </c>
      <c r="G8" s="55" t="s">
        <v>49</v>
      </c>
      <c r="H8" s="55"/>
      <c r="I8" s="56">
        <v>49</v>
      </c>
    </row>
    <row r="9" spans="1:9" ht="12.75">
      <c r="A9" s="32">
        <v>20</v>
      </c>
      <c r="B9" s="25" t="s">
        <v>58</v>
      </c>
      <c r="C9" s="25" t="s">
        <v>59</v>
      </c>
      <c r="D9" s="25"/>
      <c r="E9" s="25" t="s">
        <v>48</v>
      </c>
      <c r="F9" s="55">
        <v>8</v>
      </c>
      <c r="G9" s="55" t="s">
        <v>49</v>
      </c>
      <c r="H9" s="55"/>
      <c r="I9" s="56">
        <v>50</v>
      </c>
    </row>
    <row r="10" spans="1:9" ht="12.75">
      <c r="A10" s="32">
        <v>103</v>
      </c>
      <c r="B10" s="25" t="s">
        <v>60</v>
      </c>
      <c r="C10" s="25" t="s">
        <v>57</v>
      </c>
      <c r="D10" s="25"/>
      <c r="E10" s="25" t="s">
        <v>48</v>
      </c>
      <c r="F10" s="55">
        <v>9</v>
      </c>
      <c r="G10" s="55" t="s">
        <v>49</v>
      </c>
      <c r="H10" s="55"/>
      <c r="I10" s="56"/>
    </row>
    <row r="11" spans="1:9" ht="12.75">
      <c r="A11" s="32">
        <v>22</v>
      </c>
      <c r="B11" s="25" t="s">
        <v>61</v>
      </c>
      <c r="C11" s="25" t="s">
        <v>62</v>
      </c>
      <c r="D11" s="25"/>
      <c r="E11" s="25" t="s">
        <v>48</v>
      </c>
      <c r="F11" s="55">
        <v>9</v>
      </c>
      <c r="G11" s="55" t="s">
        <v>49</v>
      </c>
      <c r="H11" s="55"/>
      <c r="I11" s="56">
        <v>31</v>
      </c>
    </row>
    <row r="12" spans="1:9" ht="12.75">
      <c r="A12" s="32">
        <v>51</v>
      </c>
      <c r="B12" s="25" t="s">
        <v>63</v>
      </c>
      <c r="C12" s="25" t="s">
        <v>64</v>
      </c>
      <c r="D12" s="25"/>
      <c r="E12" s="25" t="s">
        <v>48</v>
      </c>
      <c r="F12" s="55">
        <v>9</v>
      </c>
      <c r="G12" s="55" t="s">
        <v>49</v>
      </c>
      <c r="H12" s="55"/>
      <c r="I12" s="56">
        <v>22</v>
      </c>
    </row>
    <row r="13" spans="1:9" ht="12.75">
      <c r="A13" s="32">
        <v>54</v>
      </c>
      <c r="B13" s="25" t="s">
        <v>65</v>
      </c>
      <c r="C13" s="25" t="s">
        <v>66</v>
      </c>
      <c r="D13" s="25"/>
      <c r="E13" s="25" t="s">
        <v>48</v>
      </c>
      <c r="F13" s="55">
        <v>9</v>
      </c>
      <c r="G13" s="55" t="s">
        <v>49</v>
      </c>
      <c r="H13" s="55"/>
      <c r="I13" s="56">
        <v>34</v>
      </c>
    </row>
    <row r="14" spans="1:9" ht="12.75">
      <c r="A14" s="32">
        <v>24</v>
      </c>
      <c r="B14" s="25" t="s">
        <v>67</v>
      </c>
      <c r="C14" s="25" t="s">
        <v>68</v>
      </c>
      <c r="D14" s="25"/>
      <c r="E14" s="25" t="s">
        <v>48</v>
      </c>
      <c r="F14" s="55">
        <v>9</v>
      </c>
      <c r="G14" s="55" t="s">
        <v>49</v>
      </c>
      <c r="H14" s="55"/>
      <c r="I14" s="56"/>
    </row>
    <row r="15" spans="1:9" ht="12.75">
      <c r="A15" s="32">
        <v>43</v>
      </c>
      <c r="B15" s="25" t="s">
        <v>69</v>
      </c>
      <c r="C15" s="25" t="s">
        <v>70</v>
      </c>
      <c r="D15" s="25"/>
      <c r="E15" s="25" t="s">
        <v>48</v>
      </c>
      <c r="F15" s="55">
        <v>9</v>
      </c>
      <c r="G15" s="55" t="s">
        <v>49</v>
      </c>
      <c r="H15" s="55"/>
      <c r="I15" s="56">
        <v>55</v>
      </c>
    </row>
    <row r="16" spans="1:9" ht="12.75">
      <c r="A16" s="32">
        <v>33</v>
      </c>
      <c r="B16" s="25" t="s">
        <v>71</v>
      </c>
      <c r="C16" s="25" t="s">
        <v>72</v>
      </c>
      <c r="D16" s="25"/>
      <c r="E16" s="25" t="s">
        <v>48</v>
      </c>
      <c r="F16" s="55">
        <v>9</v>
      </c>
      <c r="G16" s="55" t="s">
        <v>49</v>
      </c>
      <c r="H16" s="55"/>
      <c r="I16" s="56"/>
    </row>
    <row r="17" spans="1:9" ht="12.75">
      <c r="A17" s="32">
        <v>44</v>
      </c>
      <c r="B17" s="25" t="s">
        <v>73</v>
      </c>
      <c r="C17" s="25" t="s">
        <v>74</v>
      </c>
      <c r="D17" s="25"/>
      <c r="E17" s="25" t="s">
        <v>48</v>
      </c>
      <c r="F17" s="55">
        <v>9</v>
      </c>
      <c r="G17" s="55" t="s">
        <v>49</v>
      </c>
      <c r="H17" s="55"/>
      <c r="I17" s="56">
        <v>55</v>
      </c>
    </row>
    <row r="18" spans="1:9" ht="12.75">
      <c r="A18" s="32">
        <f aca="true" t="shared" si="0" ref="A18:A69">IF(B18&lt;&gt;"",A17+1,"")</f>
        <v>45</v>
      </c>
      <c r="B18" s="25" t="s">
        <v>75</v>
      </c>
      <c r="C18" s="25" t="s">
        <v>76</v>
      </c>
      <c r="D18" s="25"/>
      <c r="E18" s="25" t="s">
        <v>48</v>
      </c>
      <c r="F18" s="55">
        <v>9</v>
      </c>
      <c r="G18" s="55" t="s">
        <v>49</v>
      </c>
      <c r="H18" s="55"/>
      <c r="I18" s="56"/>
    </row>
    <row r="19" spans="1:9" ht="12.75">
      <c r="A19" s="32">
        <f t="shared" si="0"/>
      </c>
      <c r="B19" s="25"/>
      <c r="C19" s="25"/>
      <c r="D19" s="25"/>
      <c r="E19" s="25"/>
      <c r="F19" s="55"/>
      <c r="G19" s="55"/>
      <c r="H19" s="55"/>
      <c r="I19" s="56"/>
    </row>
    <row r="20" spans="1:9" ht="12.75">
      <c r="A20" s="32">
        <f t="shared" si="0"/>
      </c>
      <c r="B20" s="25"/>
      <c r="C20" s="25"/>
      <c r="D20" s="25"/>
      <c r="E20" s="25"/>
      <c r="F20" s="55"/>
      <c r="G20" s="55"/>
      <c r="H20" s="55"/>
      <c r="I20" s="56"/>
    </row>
    <row r="21" spans="1:9" ht="12.75">
      <c r="A21" s="32">
        <f t="shared" si="0"/>
      </c>
      <c r="B21" s="25"/>
      <c r="C21" s="25"/>
      <c r="D21" s="25"/>
      <c r="E21" s="25"/>
      <c r="F21" s="55"/>
      <c r="G21" s="55"/>
      <c r="H21" s="55"/>
      <c r="I21" s="56"/>
    </row>
    <row r="22" spans="1:9" ht="12.75">
      <c r="A22" s="32">
        <f t="shared" si="0"/>
      </c>
      <c r="B22" s="25"/>
      <c r="C22" s="25"/>
      <c r="D22" s="25"/>
      <c r="E22" s="25"/>
      <c r="F22" s="55"/>
      <c r="G22" s="55"/>
      <c r="H22" s="55"/>
      <c r="I22" s="56"/>
    </row>
    <row r="23" spans="1:9" ht="12.75">
      <c r="A23" s="32">
        <f t="shared" si="0"/>
      </c>
      <c r="B23" s="25"/>
      <c r="C23" s="25"/>
      <c r="D23" s="25"/>
      <c r="E23" s="25"/>
      <c r="F23" s="55"/>
      <c r="G23" s="55"/>
      <c r="H23" s="55"/>
      <c r="I23" s="56"/>
    </row>
    <row r="24" spans="1:9" ht="12.75">
      <c r="A24" s="32">
        <f t="shared" si="0"/>
      </c>
      <c r="B24" s="25"/>
      <c r="C24" s="25"/>
      <c r="D24" s="25"/>
      <c r="E24" s="25"/>
      <c r="F24" s="55"/>
      <c r="G24" s="55"/>
      <c r="H24" s="55"/>
      <c r="I24" s="56"/>
    </row>
    <row r="25" spans="1:9" ht="12.75">
      <c r="A25" s="32">
        <f t="shared" si="0"/>
      </c>
      <c r="B25" s="25"/>
      <c r="C25" s="25"/>
      <c r="D25" s="25"/>
      <c r="E25" s="25"/>
      <c r="F25" s="55"/>
      <c r="G25" s="55"/>
      <c r="H25" s="55"/>
      <c r="I25" s="56"/>
    </row>
    <row r="26" spans="1:9" ht="12.75">
      <c r="A26" s="32">
        <f t="shared" si="0"/>
      </c>
      <c r="B26" s="25"/>
      <c r="C26" s="25"/>
      <c r="D26" s="25"/>
      <c r="E26" s="25"/>
      <c r="F26" s="55"/>
      <c r="G26" s="55"/>
      <c r="H26" s="55"/>
      <c r="I26" s="56"/>
    </row>
    <row r="27" spans="1:9" ht="12.75">
      <c r="A27" s="32">
        <f t="shared" si="0"/>
      </c>
      <c r="B27" s="25"/>
      <c r="C27" s="25"/>
      <c r="D27" s="25"/>
      <c r="E27" s="25"/>
      <c r="F27" s="55"/>
      <c r="G27" s="55"/>
      <c r="H27" s="55"/>
      <c r="I27" s="56"/>
    </row>
    <row r="28" spans="1:9" ht="12.75">
      <c r="A28" s="32">
        <f t="shared" si="0"/>
      </c>
      <c r="B28" s="25"/>
      <c r="C28" s="25"/>
      <c r="D28" s="25"/>
      <c r="E28" s="25"/>
      <c r="F28" s="55"/>
      <c r="G28" s="55"/>
      <c r="H28" s="55"/>
      <c r="I28" s="56"/>
    </row>
    <row r="29" spans="1:9" ht="12.75">
      <c r="A29" s="32">
        <f t="shared" si="0"/>
      </c>
      <c r="B29" s="25"/>
      <c r="C29" s="25"/>
      <c r="D29" s="25"/>
      <c r="E29" s="25"/>
      <c r="F29" s="55"/>
      <c r="G29" s="55"/>
      <c r="H29" s="55"/>
      <c r="I29" s="56"/>
    </row>
    <row r="30" spans="1:9" ht="12.75">
      <c r="A30" s="32">
        <f t="shared" si="0"/>
      </c>
      <c r="B30" s="25"/>
      <c r="C30" s="25"/>
      <c r="D30" s="25"/>
      <c r="E30" s="25"/>
      <c r="F30" s="55"/>
      <c r="G30" s="55"/>
      <c r="H30" s="55"/>
      <c r="I30" s="56"/>
    </row>
    <row r="31" spans="1:9" ht="12.75">
      <c r="A31" s="32">
        <f t="shared" si="0"/>
      </c>
      <c r="B31" s="25"/>
      <c r="C31" s="25"/>
      <c r="D31" s="25"/>
      <c r="E31" s="25"/>
      <c r="F31" s="55"/>
      <c r="G31" s="55"/>
      <c r="H31" s="55"/>
      <c r="I31" s="56"/>
    </row>
    <row r="32" spans="1:9" ht="12.75">
      <c r="A32" s="32">
        <f t="shared" si="0"/>
      </c>
      <c r="B32" s="25"/>
      <c r="C32" s="25"/>
      <c r="D32" s="25"/>
      <c r="E32" s="25"/>
      <c r="F32" s="55"/>
      <c r="G32" s="55"/>
      <c r="H32" s="55"/>
      <c r="I32" s="56"/>
    </row>
    <row r="33" spans="1:9" ht="12.75">
      <c r="A33" s="32">
        <f t="shared" si="0"/>
      </c>
      <c r="B33" s="25"/>
      <c r="C33" s="25"/>
      <c r="D33" s="25"/>
      <c r="E33" s="25"/>
      <c r="F33" s="55"/>
      <c r="G33" s="55"/>
      <c r="H33" s="55"/>
      <c r="I33" s="56"/>
    </row>
    <row r="34" spans="1:9" ht="12.75">
      <c r="A34" s="32">
        <f t="shared" si="0"/>
      </c>
      <c r="B34" s="25"/>
      <c r="C34" s="25"/>
      <c r="D34" s="25"/>
      <c r="E34" s="25"/>
      <c r="F34" s="55"/>
      <c r="G34" s="55"/>
      <c r="H34" s="55"/>
      <c r="I34" s="56"/>
    </row>
    <row r="35" spans="1:9" ht="12.75">
      <c r="A35" s="32">
        <f t="shared" si="0"/>
      </c>
      <c r="B35" s="25"/>
      <c r="C35" s="25"/>
      <c r="D35" s="25"/>
      <c r="E35" s="25"/>
      <c r="F35" s="55"/>
      <c r="G35" s="55"/>
      <c r="H35" s="55"/>
      <c r="I35" s="56"/>
    </row>
    <row r="36" spans="1:9" ht="12.75">
      <c r="A36" s="32">
        <f t="shared" si="0"/>
      </c>
      <c r="B36" s="25"/>
      <c r="C36" s="25"/>
      <c r="D36" s="25"/>
      <c r="E36" s="25"/>
      <c r="F36" s="55"/>
      <c r="G36" s="55"/>
      <c r="H36" s="55"/>
      <c r="I36" s="56"/>
    </row>
    <row r="37" spans="1:9" ht="12.75">
      <c r="A37" s="32">
        <f t="shared" si="0"/>
      </c>
      <c r="B37" s="25"/>
      <c r="C37" s="25"/>
      <c r="D37" s="25"/>
      <c r="E37" s="25"/>
      <c r="F37" s="55"/>
      <c r="G37" s="55"/>
      <c r="H37" s="55"/>
      <c r="I37" s="56"/>
    </row>
    <row r="38" spans="1:9" ht="12.75">
      <c r="A38" s="32">
        <f t="shared" si="0"/>
      </c>
      <c r="B38" s="25"/>
      <c r="C38" s="25"/>
      <c r="D38" s="25"/>
      <c r="E38" s="25"/>
      <c r="F38" s="55"/>
      <c r="G38" s="55"/>
      <c r="H38" s="55"/>
      <c r="I38" s="56"/>
    </row>
    <row r="39" spans="1:9" ht="12.75">
      <c r="A39" s="32">
        <f t="shared" si="0"/>
      </c>
      <c r="B39" s="25"/>
      <c r="C39" s="25"/>
      <c r="D39" s="25"/>
      <c r="E39" s="25"/>
      <c r="F39" s="55"/>
      <c r="G39" s="55"/>
      <c r="H39" s="55"/>
      <c r="I39" s="56"/>
    </row>
    <row r="40" spans="1:9" ht="12.75">
      <c r="A40" s="32">
        <f t="shared" si="0"/>
      </c>
      <c r="B40" s="25"/>
      <c r="C40" s="25"/>
      <c r="D40" s="25"/>
      <c r="E40" s="25"/>
      <c r="F40" s="55"/>
      <c r="G40" s="55"/>
      <c r="H40" s="55"/>
      <c r="I40" s="56"/>
    </row>
    <row r="41" spans="1:9" ht="12.75">
      <c r="A41" s="32">
        <f t="shared" si="0"/>
      </c>
      <c r="B41" s="25"/>
      <c r="C41" s="25"/>
      <c r="D41" s="25"/>
      <c r="E41" s="25"/>
      <c r="F41" s="55"/>
      <c r="G41" s="55"/>
      <c r="H41" s="55"/>
      <c r="I41" s="56"/>
    </row>
    <row r="42" spans="1:9" ht="12.75">
      <c r="A42" s="32">
        <f t="shared" si="0"/>
      </c>
      <c r="B42" s="25"/>
      <c r="C42" s="25"/>
      <c r="D42" s="25"/>
      <c r="E42" s="25"/>
      <c r="F42" s="55"/>
      <c r="G42" s="55"/>
      <c r="H42" s="55"/>
      <c r="I42" s="56"/>
    </row>
    <row r="43" spans="1:9" ht="12.75">
      <c r="A43" s="32">
        <f t="shared" si="0"/>
      </c>
      <c r="B43" s="25"/>
      <c r="C43" s="25"/>
      <c r="D43" s="25"/>
      <c r="E43" s="25"/>
      <c r="F43" s="55"/>
      <c r="G43" s="55"/>
      <c r="H43" s="55"/>
      <c r="I43" s="56"/>
    </row>
    <row r="44" spans="1:9" ht="12.75">
      <c r="A44" s="32">
        <f t="shared" si="0"/>
      </c>
      <c r="B44" s="25"/>
      <c r="C44" s="25"/>
      <c r="D44" s="25"/>
      <c r="E44" s="25"/>
      <c r="F44" s="55"/>
      <c r="G44" s="55"/>
      <c r="H44" s="55"/>
      <c r="I44" s="56"/>
    </row>
    <row r="45" spans="1:9" ht="12.75">
      <c r="A45" s="32">
        <f t="shared" si="0"/>
      </c>
      <c r="B45" s="25"/>
      <c r="C45" s="25"/>
      <c r="D45" s="25"/>
      <c r="E45" s="25"/>
      <c r="F45" s="55"/>
      <c r="G45" s="55"/>
      <c r="H45" s="55"/>
      <c r="I45" s="56"/>
    </row>
    <row r="46" spans="1:9" ht="12.75">
      <c r="A46" s="32">
        <f t="shared" si="0"/>
      </c>
      <c r="B46" s="25"/>
      <c r="C46" s="25"/>
      <c r="D46" s="25"/>
      <c r="E46" s="25"/>
      <c r="F46" s="55"/>
      <c r="G46" s="55"/>
      <c r="H46" s="55"/>
      <c r="I46" s="56"/>
    </row>
    <row r="47" spans="1:9" ht="12.75">
      <c r="A47" s="32">
        <f t="shared" si="0"/>
      </c>
      <c r="B47" s="25"/>
      <c r="C47" s="25"/>
      <c r="D47" s="25"/>
      <c r="E47" s="25"/>
      <c r="F47" s="55"/>
      <c r="G47" s="55"/>
      <c r="H47" s="55"/>
      <c r="I47" s="56"/>
    </row>
    <row r="48" spans="1:9" ht="12.75">
      <c r="A48" s="32">
        <f t="shared" si="0"/>
      </c>
      <c r="B48" s="25"/>
      <c r="C48" s="25"/>
      <c r="D48" s="25"/>
      <c r="E48" s="25"/>
      <c r="F48" s="55"/>
      <c r="G48" s="55"/>
      <c r="H48" s="55"/>
      <c r="I48" s="56"/>
    </row>
    <row r="49" spans="1:9" ht="12.75">
      <c r="A49" s="32">
        <f t="shared" si="0"/>
      </c>
      <c r="B49" s="25"/>
      <c r="C49" s="25"/>
      <c r="D49" s="25"/>
      <c r="E49" s="25"/>
      <c r="F49" s="55"/>
      <c r="G49" s="55"/>
      <c r="H49" s="55"/>
      <c r="I49" s="56"/>
    </row>
    <row r="50" spans="1:9" ht="12.75">
      <c r="A50" s="32">
        <f t="shared" si="0"/>
      </c>
      <c r="B50" s="25"/>
      <c r="C50" s="25"/>
      <c r="D50" s="25"/>
      <c r="E50" s="25"/>
      <c r="F50" s="55"/>
      <c r="G50" s="55"/>
      <c r="H50" s="55"/>
      <c r="I50" s="56"/>
    </row>
    <row r="51" spans="1:9" ht="12.75">
      <c r="A51" s="32">
        <f t="shared" si="0"/>
      </c>
      <c r="B51" s="25"/>
      <c r="C51" s="25"/>
      <c r="D51" s="25"/>
      <c r="E51" s="25"/>
      <c r="F51" s="55"/>
      <c r="G51" s="55"/>
      <c r="H51" s="55"/>
      <c r="I51" s="56"/>
    </row>
    <row r="52" spans="1:9" ht="12.75">
      <c r="A52" s="32">
        <f t="shared" si="0"/>
      </c>
      <c r="B52" s="25"/>
      <c r="C52" s="25"/>
      <c r="D52" s="25"/>
      <c r="E52" s="25"/>
      <c r="F52" s="55"/>
      <c r="G52" s="55"/>
      <c r="H52" s="55"/>
      <c r="I52" s="56"/>
    </row>
    <row r="53" spans="1:9" ht="12.75">
      <c r="A53" s="32">
        <f t="shared" si="0"/>
      </c>
      <c r="B53" s="25"/>
      <c r="C53" s="25"/>
      <c r="D53" s="25"/>
      <c r="E53" s="25"/>
      <c r="F53" s="55"/>
      <c r="G53" s="55"/>
      <c r="H53" s="55"/>
      <c r="I53" s="56"/>
    </row>
    <row r="54" spans="1:9" ht="12.75">
      <c r="A54" s="32">
        <f t="shared" si="0"/>
      </c>
      <c r="B54" s="25"/>
      <c r="C54" s="25"/>
      <c r="D54" s="25"/>
      <c r="E54" s="25"/>
      <c r="F54" s="55"/>
      <c r="G54" s="55"/>
      <c r="H54" s="55"/>
      <c r="I54" s="56"/>
    </row>
    <row r="55" spans="1:9" ht="12.75">
      <c r="A55" s="32">
        <f t="shared" si="0"/>
      </c>
      <c r="B55" s="25"/>
      <c r="C55" s="25"/>
      <c r="D55" s="25"/>
      <c r="E55" s="25"/>
      <c r="F55" s="55"/>
      <c r="G55" s="55"/>
      <c r="H55" s="55"/>
      <c r="I55" s="56"/>
    </row>
    <row r="56" spans="1:9" ht="12.75">
      <c r="A56" s="32">
        <f t="shared" si="0"/>
      </c>
      <c r="B56" s="25"/>
      <c r="C56" s="25"/>
      <c r="D56" s="25"/>
      <c r="E56" s="25"/>
      <c r="F56" s="55"/>
      <c r="G56" s="55"/>
      <c r="H56" s="55"/>
      <c r="I56" s="56"/>
    </row>
    <row r="57" spans="1:9" ht="12.75">
      <c r="A57" s="32">
        <f t="shared" si="0"/>
      </c>
      <c r="B57" s="25"/>
      <c r="C57" s="25"/>
      <c r="D57" s="25"/>
      <c r="E57" s="25"/>
      <c r="F57" s="55"/>
      <c r="G57" s="55"/>
      <c r="H57" s="55"/>
      <c r="I57" s="56"/>
    </row>
    <row r="58" spans="1:9" ht="12.75">
      <c r="A58" s="32">
        <f t="shared" si="0"/>
      </c>
      <c r="B58" s="25"/>
      <c r="C58" s="25"/>
      <c r="D58" s="25"/>
      <c r="E58" s="25"/>
      <c r="F58" s="55"/>
      <c r="G58" s="55"/>
      <c r="H58" s="55"/>
      <c r="I58" s="56"/>
    </row>
    <row r="59" spans="1:9" ht="12.75">
      <c r="A59" s="32">
        <f t="shared" si="0"/>
      </c>
      <c r="B59" s="25"/>
      <c r="C59" s="25"/>
      <c r="D59" s="25"/>
      <c r="E59" s="25"/>
      <c r="F59" s="55"/>
      <c r="G59" s="55"/>
      <c r="H59" s="55"/>
      <c r="I59" s="56"/>
    </row>
    <row r="60" spans="1:9" ht="12.75">
      <c r="A60" s="32">
        <f t="shared" si="0"/>
      </c>
      <c r="B60" s="25"/>
      <c r="C60" s="25"/>
      <c r="D60" s="25"/>
      <c r="E60" s="25"/>
      <c r="F60" s="55"/>
      <c r="G60" s="55"/>
      <c r="H60" s="55"/>
      <c r="I60" s="56"/>
    </row>
    <row r="61" spans="1:9" ht="12.75">
      <c r="A61" s="32">
        <f t="shared" si="0"/>
      </c>
      <c r="B61" s="25"/>
      <c r="C61" s="25"/>
      <c r="D61" s="25"/>
      <c r="E61" s="25"/>
      <c r="F61" s="55"/>
      <c r="G61" s="55"/>
      <c r="H61" s="55"/>
      <c r="I61" s="56"/>
    </row>
    <row r="62" spans="1:9" ht="12.75">
      <c r="A62" s="32">
        <f t="shared" si="0"/>
      </c>
      <c r="B62" s="25"/>
      <c r="C62" s="25"/>
      <c r="D62" s="25"/>
      <c r="E62" s="25"/>
      <c r="F62" s="55"/>
      <c r="G62" s="55"/>
      <c r="H62" s="55"/>
      <c r="I62" s="56"/>
    </row>
    <row r="63" spans="1:9" ht="12.75">
      <c r="A63" s="32">
        <f t="shared" si="0"/>
      </c>
      <c r="B63" s="25"/>
      <c r="C63" s="25"/>
      <c r="D63" s="25"/>
      <c r="E63" s="25"/>
      <c r="F63" s="55"/>
      <c r="G63" s="55"/>
      <c r="H63" s="55"/>
      <c r="I63" s="56"/>
    </row>
    <row r="64" spans="1:9" ht="12.75">
      <c r="A64" s="32">
        <f t="shared" si="0"/>
      </c>
      <c r="B64" s="25"/>
      <c r="C64" s="25"/>
      <c r="D64" s="25"/>
      <c r="E64" s="25"/>
      <c r="F64" s="55"/>
      <c r="G64" s="55"/>
      <c r="H64" s="55"/>
      <c r="I64" s="56"/>
    </row>
    <row r="65" spans="1:9" ht="12.75">
      <c r="A65" s="32">
        <f t="shared" si="0"/>
      </c>
      <c r="B65" s="25"/>
      <c r="C65" s="25"/>
      <c r="D65" s="25"/>
      <c r="E65" s="25"/>
      <c r="F65" s="55"/>
      <c r="G65" s="55"/>
      <c r="H65" s="55"/>
      <c r="I65" s="56"/>
    </row>
    <row r="66" spans="1:9" ht="12.75">
      <c r="A66" s="32">
        <f t="shared" si="0"/>
      </c>
      <c r="B66" s="25"/>
      <c r="C66" s="25"/>
      <c r="D66" s="25"/>
      <c r="E66" s="25"/>
      <c r="F66" s="55"/>
      <c r="G66" s="55"/>
      <c r="H66" s="55"/>
      <c r="I66" s="56"/>
    </row>
    <row r="67" spans="1:9" ht="12.75">
      <c r="A67" s="32">
        <f t="shared" si="0"/>
      </c>
      <c r="B67" s="25"/>
      <c r="C67" s="25"/>
      <c r="D67" s="25"/>
      <c r="E67" s="25"/>
      <c r="F67" s="55"/>
      <c r="G67" s="55"/>
      <c r="H67" s="55"/>
      <c r="I67" s="56"/>
    </row>
    <row r="68" spans="1:9" ht="12.75">
      <c r="A68" s="32">
        <f t="shared" si="0"/>
      </c>
      <c r="B68" s="25"/>
      <c r="C68" s="25"/>
      <c r="D68" s="25"/>
      <c r="E68" s="25"/>
      <c r="F68" s="55"/>
      <c r="G68" s="55"/>
      <c r="H68" s="55"/>
      <c r="I68" s="56"/>
    </row>
    <row r="69" spans="1:9" ht="12.75">
      <c r="A69" s="32">
        <f t="shared" si="0"/>
      </c>
      <c r="B69" s="25"/>
      <c r="C69" s="25"/>
      <c r="D69" s="25"/>
      <c r="E69" s="25"/>
      <c r="F69" s="55"/>
      <c r="G69" s="55"/>
      <c r="H69" s="55"/>
      <c r="I69" s="56"/>
    </row>
    <row r="70" spans="1:9" ht="12.75">
      <c r="A70" s="32">
        <f aca="true" t="shared" si="1" ref="A70:A100">IF(B70&lt;&gt;"",A69+1,"")</f>
      </c>
      <c r="B70" s="25"/>
      <c r="C70" s="25"/>
      <c r="D70" s="25"/>
      <c r="E70" s="25"/>
      <c r="F70" s="55"/>
      <c r="G70" s="55"/>
      <c r="H70" s="55"/>
      <c r="I70" s="56"/>
    </row>
    <row r="71" spans="1:9" ht="12.75">
      <c r="A71" s="32">
        <f t="shared" si="1"/>
      </c>
      <c r="B71" s="25"/>
      <c r="C71" s="25"/>
      <c r="D71" s="25"/>
      <c r="E71" s="25"/>
      <c r="F71" s="55"/>
      <c r="G71" s="55"/>
      <c r="H71" s="55"/>
      <c r="I71" s="56"/>
    </row>
    <row r="72" spans="1:9" ht="12.75">
      <c r="A72" s="32">
        <f t="shared" si="1"/>
      </c>
      <c r="B72" s="25"/>
      <c r="C72" s="25"/>
      <c r="D72" s="25"/>
      <c r="E72" s="25"/>
      <c r="F72" s="55"/>
      <c r="G72" s="55"/>
      <c r="H72" s="55"/>
      <c r="I72" s="56"/>
    </row>
    <row r="73" spans="1:9" ht="12.75">
      <c r="A73" s="32">
        <f t="shared" si="1"/>
      </c>
      <c r="B73" s="25"/>
      <c r="C73" s="25"/>
      <c r="D73" s="25"/>
      <c r="E73" s="25"/>
      <c r="F73" s="55"/>
      <c r="G73" s="55"/>
      <c r="H73" s="55"/>
      <c r="I73" s="56"/>
    </row>
    <row r="74" spans="1:9" ht="12.75">
      <c r="A74" s="32">
        <f t="shared" si="1"/>
      </c>
      <c r="B74" s="25"/>
      <c r="C74" s="25"/>
      <c r="D74" s="25"/>
      <c r="E74" s="25"/>
      <c r="F74" s="55"/>
      <c r="G74" s="55"/>
      <c r="H74" s="55"/>
      <c r="I74" s="56"/>
    </row>
    <row r="75" spans="1:9" ht="12.75">
      <c r="A75" s="32">
        <f t="shared" si="1"/>
      </c>
      <c r="B75" s="25"/>
      <c r="C75" s="25"/>
      <c r="D75" s="25"/>
      <c r="E75" s="25"/>
      <c r="F75" s="55"/>
      <c r="G75" s="55"/>
      <c r="H75" s="55"/>
      <c r="I75" s="56"/>
    </row>
    <row r="76" spans="1:9" ht="12.75">
      <c r="A76" s="32">
        <f t="shared" si="1"/>
      </c>
      <c r="B76" s="25"/>
      <c r="C76" s="25"/>
      <c r="D76" s="25"/>
      <c r="E76" s="25"/>
      <c r="F76" s="55"/>
      <c r="G76" s="55"/>
      <c r="H76" s="55"/>
      <c r="I76" s="56"/>
    </row>
    <row r="77" spans="1:9" ht="12.75">
      <c r="A77" s="32">
        <f t="shared" si="1"/>
      </c>
      <c r="B77" s="25"/>
      <c r="C77" s="25"/>
      <c r="D77" s="25"/>
      <c r="E77" s="25"/>
      <c r="F77" s="55"/>
      <c r="G77" s="55"/>
      <c r="H77" s="55"/>
      <c r="I77" s="56"/>
    </row>
    <row r="78" spans="1:9" ht="12.75">
      <c r="A78" s="32">
        <f t="shared" si="1"/>
      </c>
      <c r="B78" s="25"/>
      <c r="C78" s="25"/>
      <c r="D78" s="25"/>
      <c r="E78" s="25"/>
      <c r="F78" s="55"/>
      <c r="G78" s="55"/>
      <c r="H78" s="55"/>
      <c r="I78" s="56"/>
    </row>
    <row r="79" spans="1:9" ht="12.75">
      <c r="A79" s="32">
        <f t="shared" si="1"/>
      </c>
      <c r="B79" s="25"/>
      <c r="C79" s="25"/>
      <c r="D79" s="25"/>
      <c r="E79" s="25"/>
      <c r="F79" s="55"/>
      <c r="G79" s="55"/>
      <c r="H79" s="55"/>
      <c r="I79" s="56"/>
    </row>
    <row r="80" spans="1:9" ht="12.75">
      <c r="A80" s="32">
        <f t="shared" si="1"/>
      </c>
      <c r="B80" s="25"/>
      <c r="C80" s="25"/>
      <c r="D80" s="25"/>
      <c r="E80" s="25"/>
      <c r="F80" s="55"/>
      <c r="G80" s="55"/>
      <c r="H80" s="55"/>
      <c r="I80" s="56"/>
    </row>
    <row r="81" spans="1:9" ht="12.75">
      <c r="A81" s="32">
        <f t="shared" si="1"/>
      </c>
      <c r="B81" s="25"/>
      <c r="C81" s="25"/>
      <c r="D81" s="25"/>
      <c r="E81" s="25"/>
      <c r="F81" s="55"/>
      <c r="G81" s="55"/>
      <c r="H81" s="55"/>
      <c r="I81" s="56"/>
    </row>
    <row r="82" spans="1:9" ht="12.75">
      <c r="A82" s="32">
        <f t="shared" si="1"/>
      </c>
      <c r="B82" s="25"/>
      <c r="C82" s="25"/>
      <c r="D82" s="25"/>
      <c r="E82" s="25"/>
      <c r="F82" s="55"/>
      <c r="G82" s="55"/>
      <c r="H82" s="55"/>
      <c r="I82" s="56"/>
    </row>
    <row r="83" spans="1:9" ht="12.75">
      <c r="A83" s="32">
        <f t="shared" si="1"/>
      </c>
      <c r="B83" s="25"/>
      <c r="C83" s="25"/>
      <c r="D83" s="25"/>
      <c r="E83" s="25"/>
      <c r="F83" s="55"/>
      <c r="G83" s="55"/>
      <c r="H83" s="55"/>
      <c r="I83" s="56"/>
    </row>
    <row r="84" spans="1:9" ht="12.75">
      <c r="A84" s="32">
        <f t="shared" si="1"/>
      </c>
      <c r="B84" s="25"/>
      <c r="C84" s="25"/>
      <c r="D84" s="25"/>
      <c r="E84" s="25"/>
      <c r="F84" s="55"/>
      <c r="G84" s="55"/>
      <c r="H84" s="55"/>
      <c r="I84" s="56"/>
    </row>
    <row r="85" spans="1:9" ht="12.75">
      <c r="A85" s="32">
        <f t="shared" si="1"/>
      </c>
      <c r="B85" s="25"/>
      <c r="C85" s="25"/>
      <c r="D85" s="25"/>
      <c r="E85" s="25"/>
      <c r="F85" s="55"/>
      <c r="G85" s="55"/>
      <c r="H85" s="55"/>
      <c r="I85" s="56"/>
    </row>
    <row r="86" spans="1:9" ht="12.75">
      <c r="A86" s="32">
        <f t="shared" si="1"/>
      </c>
      <c r="B86" s="25"/>
      <c r="C86" s="25"/>
      <c r="D86" s="25"/>
      <c r="E86" s="25"/>
      <c r="F86" s="55"/>
      <c r="G86" s="55"/>
      <c r="H86" s="55"/>
      <c r="I86" s="56"/>
    </row>
    <row r="87" spans="1:9" ht="12.75">
      <c r="A87" s="32">
        <f t="shared" si="1"/>
      </c>
      <c r="B87" s="25"/>
      <c r="C87" s="25"/>
      <c r="D87" s="25"/>
      <c r="E87" s="25"/>
      <c r="F87" s="55"/>
      <c r="G87" s="55"/>
      <c r="H87" s="55"/>
      <c r="I87" s="56"/>
    </row>
    <row r="88" spans="1:9" ht="12.75">
      <c r="A88" s="32">
        <f t="shared" si="1"/>
      </c>
      <c r="B88" s="25"/>
      <c r="C88" s="25"/>
      <c r="D88" s="25"/>
      <c r="E88" s="25"/>
      <c r="F88" s="55"/>
      <c r="G88" s="55"/>
      <c r="H88" s="55"/>
      <c r="I88" s="56"/>
    </row>
    <row r="89" spans="1:9" ht="12.75">
      <c r="A89" s="32">
        <f t="shared" si="1"/>
      </c>
      <c r="B89" s="25"/>
      <c r="C89" s="25"/>
      <c r="D89" s="25"/>
      <c r="E89" s="25"/>
      <c r="F89" s="55"/>
      <c r="G89" s="55"/>
      <c r="H89" s="55"/>
      <c r="I89" s="56"/>
    </row>
    <row r="90" spans="1:9" ht="12.75">
      <c r="A90" s="32">
        <f t="shared" si="1"/>
      </c>
      <c r="B90" s="25"/>
      <c r="C90" s="25"/>
      <c r="D90" s="25"/>
      <c r="E90" s="25"/>
      <c r="F90" s="55"/>
      <c r="G90" s="55"/>
      <c r="H90" s="55"/>
      <c r="I90" s="56"/>
    </row>
    <row r="91" spans="1:9" ht="12.75">
      <c r="A91" s="32">
        <f t="shared" si="1"/>
      </c>
      <c r="B91" s="25"/>
      <c r="C91" s="25"/>
      <c r="D91" s="25"/>
      <c r="E91" s="25"/>
      <c r="F91" s="55"/>
      <c r="G91" s="55"/>
      <c r="H91" s="55"/>
      <c r="I91" s="56"/>
    </row>
    <row r="92" spans="1:9" ht="12.75">
      <c r="A92" s="32">
        <f t="shared" si="1"/>
      </c>
      <c r="B92" s="25"/>
      <c r="C92" s="25"/>
      <c r="D92" s="25"/>
      <c r="E92" s="25"/>
      <c r="F92" s="55"/>
      <c r="G92" s="55"/>
      <c r="H92" s="55"/>
      <c r="I92" s="56"/>
    </row>
    <row r="93" spans="1:9" ht="12.75">
      <c r="A93" s="32">
        <f t="shared" si="1"/>
      </c>
      <c r="B93" s="25"/>
      <c r="C93" s="25"/>
      <c r="D93" s="25"/>
      <c r="E93" s="25"/>
      <c r="F93" s="55"/>
      <c r="G93" s="55"/>
      <c r="H93" s="55"/>
      <c r="I93" s="56"/>
    </row>
    <row r="94" spans="1:9" ht="12.75">
      <c r="A94" s="32">
        <f t="shared" si="1"/>
      </c>
      <c r="B94" s="25"/>
      <c r="C94" s="25"/>
      <c r="D94" s="25"/>
      <c r="E94" s="25"/>
      <c r="F94" s="55"/>
      <c r="G94" s="55"/>
      <c r="H94" s="55"/>
      <c r="I94" s="56"/>
    </row>
    <row r="95" spans="1:9" ht="12.75">
      <c r="A95" s="32">
        <f t="shared" si="1"/>
      </c>
      <c r="B95" s="25"/>
      <c r="C95" s="25"/>
      <c r="D95" s="25"/>
      <c r="E95" s="25"/>
      <c r="F95" s="55"/>
      <c r="G95" s="55"/>
      <c r="H95" s="55"/>
      <c r="I95" s="56"/>
    </row>
    <row r="96" spans="1:9" ht="12.75">
      <c r="A96" s="32">
        <f t="shared" si="1"/>
      </c>
      <c r="B96" s="25"/>
      <c r="C96" s="25"/>
      <c r="D96" s="25"/>
      <c r="E96" s="25"/>
      <c r="F96" s="55"/>
      <c r="G96" s="55"/>
      <c r="H96" s="55"/>
      <c r="I96" s="56"/>
    </row>
    <row r="97" spans="1:9" ht="12.75">
      <c r="A97" s="32">
        <f t="shared" si="1"/>
      </c>
      <c r="B97" s="25"/>
      <c r="C97" s="25"/>
      <c r="D97" s="25"/>
      <c r="E97" s="25"/>
      <c r="F97" s="55"/>
      <c r="G97" s="55"/>
      <c r="H97" s="55"/>
      <c r="I97" s="56"/>
    </row>
    <row r="98" spans="1:9" ht="12.75">
      <c r="A98" s="32">
        <f t="shared" si="1"/>
      </c>
      <c r="B98" s="25"/>
      <c r="C98" s="25"/>
      <c r="D98" s="25"/>
      <c r="E98" s="25"/>
      <c r="F98" s="55"/>
      <c r="G98" s="55"/>
      <c r="H98" s="55"/>
      <c r="I98" s="56"/>
    </row>
    <row r="99" spans="1:9" ht="12.75">
      <c r="A99" s="32">
        <f t="shared" si="1"/>
      </c>
      <c r="B99" s="25"/>
      <c r="C99" s="25"/>
      <c r="D99" s="25"/>
      <c r="E99" s="25"/>
      <c r="F99" s="25"/>
      <c r="G99" s="25"/>
      <c r="H99" s="25"/>
      <c r="I99" s="56"/>
    </row>
    <row r="100" spans="1:9" ht="12.75">
      <c r="A100" s="32">
        <f t="shared" si="1"/>
      </c>
      <c r="B100" s="25"/>
      <c r="C100" s="25"/>
      <c r="D100" s="25"/>
      <c r="E100" s="25"/>
      <c r="F100" s="25"/>
      <c r="G100" s="25"/>
      <c r="H100" s="25"/>
      <c r="I100" s="56"/>
    </row>
    <row r="101" spans="1:9" ht="12.75">
      <c r="A101" s="32">
        <f aca="true" t="shared" si="2" ref="A101:A150">IF(B101&lt;&gt;"",A100+1,"")</f>
      </c>
      <c r="B101" s="25"/>
      <c r="C101" s="25"/>
      <c r="D101" s="25"/>
      <c r="E101" s="25"/>
      <c r="F101" s="25"/>
      <c r="G101" s="25"/>
      <c r="H101" s="25"/>
      <c r="I101" s="56"/>
    </row>
    <row r="102" spans="1:9" ht="12.75">
      <c r="A102" s="32">
        <f t="shared" si="2"/>
      </c>
      <c r="B102" s="25"/>
      <c r="C102" s="25"/>
      <c r="D102" s="25"/>
      <c r="E102" s="25"/>
      <c r="F102" s="25"/>
      <c r="G102" s="25"/>
      <c r="H102" s="25"/>
      <c r="I102" s="56"/>
    </row>
    <row r="103" spans="1:9" ht="12.75">
      <c r="A103" s="32">
        <f t="shared" si="2"/>
      </c>
      <c r="B103" s="25"/>
      <c r="C103" s="25"/>
      <c r="D103" s="25"/>
      <c r="E103" s="25"/>
      <c r="F103" s="25"/>
      <c r="G103" s="25"/>
      <c r="H103" s="25"/>
      <c r="I103" s="56"/>
    </row>
    <row r="104" spans="1:9" ht="12.75">
      <c r="A104" s="32">
        <f t="shared" si="2"/>
      </c>
      <c r="B104" s="25"/>
      <c r="C104" s="25"/>
      <c r="D104" s="25"/>
      <c r="E104" s="25"/>
      <c r="F104" s="25"/>
      <c r="G104" s="25"/>
      <c r="H104" s="25"/>
      <c r="I104" s="56"/>
    </row>
    <row r="105" spans="1:9" ht="12.75">
      <c r="A105" s="32">
        <f t="shared" si="2"/>
      </c>
      <c r="B105" s="25"/>
      <c r="C105" s="25"/>
      <c r="D105" s="25"/>
      <c r="E105" s="25"/>
      <c r="F105" s="25"/>
      <c r="G105" s="25"/>
      <c r="H105" s="25"/>
      <c r="I105" s="56"/>
    </row>
    <row r="106" spans="1:9" ht="12.75">
      <c r="A106" s="32">
        <f t="shared" si="2"/>
      </c>
      <c r="B106" s="25"/>
      <c r="C106" s="25"/>
      <c r="D106" s="25"/>
      <c r="E106" s="25"/>
      <c r="F106" s="25"/>
      <c r="G106" s="25"/>
      <c r="H106" s="25"/>
      <c r="I106" s="56"/>
    </row>
    <row r="107" spans="1:9" ht="12.75">
      <c r="A107" s="32">
        <f t="shared" si="2"/>
      </c>
      <c r="B107" s="25"/>
      <c r="C107" s="25"/>
      <c r="D107" s="25"/>
      <c r="E107" s="25"/>
      <c r="F107" s="25"/>
      <c r="G107" s="25"/>
      <c r="H107" s="25"/>
      <c r="I107" s="56"/>
    </row>
    <row r="108" spans="1:9" ht="12.75">
      <c r="A108" s="32">
        <f t="shared" si="2"/>
      </c>
      <c r="B108" s="25"/>
      <c r="C108" s="25"/>
      <c r="D108" s="25"/>
      <c r="E108" s="25"/>
      <c r="F108" s="25"/>
      <c r="G108" s="25"/>
      <c r="H108" s="25"/>
      <c r="I108" s="56"/>
    </row>
    <row r="109" spans="1:9" ht="12.75">
      <c r="A109" s="32">
        <f t="shared" si="2"/>
      </c>
      <c r="B109" s="25"/>
      <c r="C109" s="25"/>
      <c r="D109" s="25"/>
      <c r="E109" s="25"/>
      <c r="F109" s="25"/>
      <c r="G109" s="25"/>
      <c r="H109" s="25"/>
      <c r="I109" s="56"/>
    </row>
    <row r="110" spans="1:9" ht="12.75">
      <c r="A110" s="32">
        <f t="shared" si="2"/>
      </c>
      <c r="B110" s="25"/>
      <c r="C110" s="25"/>
      <c r="D110" s="25"/>
      <c r="E110" s="25"/>
      <c r="F110" s="25"/>
      <c r="G110" s="25"/>
      <c r="H110" s="25"/>
      <c r="I110" s="56"/>
    </row>
    <row r="111" spans="1:9" ht="12.75">
      <c r="A111" s="32">
        <f t="shared" si="2"/>
      </c>
      <c r="B111" s="25"/>
      <c r="C111" s="25"/>
      <c r="D111" s="25"/>
      <c r="E111" s="25"/>
      <c r="F111" s="25"/>
      <c r="G111" s="25"/>
      <c r="H111" s="25"/>
      <c r="I111" s="56"/>
    </row>
    <row r="112" spans="1:9" ht="12.75">
      <c r="A112" s="32">
        <f t="shared" si="2"/>
      </c>
      <c r="B112" s="25"/>
      <c r="C112" s="25"/>
      <c r="D112" s="25"/>
      <c r="E112" s="25"/>
      <c r="F112" s="25"/>
      <c r="G112" s="25"/>
      <c r="H112" s="25"/>
      <c r="I112" s="56"/>
    </row>
    <row r="113" spans="1:9" ht="12.75">
      <c r="A113" s="32">
        <f t="shared" si="2"/>
      </c>
      <c r="B113" s="25"/>
      <c r="C113" s="25"/>
      <c r="D113" s="25"/>
      <c r="E113" s="25"/>
      <c r="F113" s="25"/>
      <c r="G113" s="25"/>
      <c r="H113" s="25"/>
      <c r="I113" s="56"/>
    </row>
    <row r="114" spans="1:9" ht="12.75">
      <c r="A114" s="32">
        <f t="shared" si="2"/>
      </c>
      <c r="B114" s="25"/>
      <c r="C114" s="25"/>
      <c r="D114" s="25"/>
      <c r="E114" s="25"/>
      <c r="F114" s="25"/>
      <c r="G114" s="25"/>
      <c r="H114" s="25"/>
      <c r="I114" s="56"/>
    </row>
    <row r="115" spans="1:9" ht="12.75">
      <c r="A115" s="32">
        <f t="shared" si="2"/>
      </c>
      <c r="B115" s="25"/>
      <c r="C115" s="25"/>
      <c r="D115" s="25"/>
      <c r="E115" s="25"/>
      <c r="F115" s="25"/>
      <c r="G115" s="25"/>
      <c r="H115" s="25"/>
      <c r="I115" s="56"/>
    </row>
    <row r="116" spans="1:9" ht="12.75">
      <c r="A116" s="32">
        <f t="shared" si="2"/>
      </c>
      <c r="B116" s="25"/>
      <c r="C116" s="25"/>
      <c r="D116" s="25"/>
      <c r="E116" s="25"/>
      <c r="F116" s="25"/>
      <c r="G116" s="25"/>
      <c r="H116" s="25"/>
      <c r="I116" s="56"/>
    </row>
    <row r="117" spans="1:9" ht="12.75">
      <c r="A117" s="32">
        <f t="shared" si="2"/>
      </c>
      <c r="B117" s="25"/>
      <c r="C117" s="25"/>
      <c r="D117" s="25"/>
      <c r="E117" s="25"/>
      <c r="F117" s="25"/>
      <c r="G117" s="25"/>
      <c r="H117" s="25"/>
      <c r="I117" s="56"/>
    </row>
    <row r="118" spans="1:9" ht="12.75">
      <c r="A118" s="32">
        <f t="shared" si="2"/>
      </c>
      <c r="B118" s="25"/>
      <c r="C118" s="25"/>
      <c r="D118" s="25"/>
      <c r="E118" s="25"/>
      <c r="F118" s="25"/>
      <c r="G118" s="25"/>
      <c r="H118" s="25"/>
      <c r="I118" s="56"/>
    </row>
    <row r="119" spans="1:9" ht="12.75">
      <c r="A119" s="32">
        <f t="shared" si="2"/>
      </c>
      <c r="B119" s="25"/>
      <c r="C119" s="25"/>
      <c r="D119" s="25"/>
      <c r="E119" s="25"/>
      <c r="F119" s="25"/>
      <c r="G119" s="25"/>
      <c r="H119" s="25"/>
      <c r="I119" s="56"/>
    </row>
    <row r="120" spans="1:9" ht="12.75">
      <c r="A120" s="32">
        <f t="shared" si="2"/>
      </c>
      <c r="B120" s="25"/>
      <c r="C120" s="25"/>
      <c r="D120" s="25"/>
      <c r="E120" s="25"/>
      <c r="F120" s="25"/>
      <c r="G120" s="25"/>
      <c r="H120" s="25"/>
      <c r="I120" s="56"/>
    </row>
    <row r="121" spans="1:9" ht="12.75">
      <c r="A121" s="32">
        <f t="shared" si="2"/>
      </c>
      <c r="B121" s="25"/>
      <c r="C121" s="25"/>
      <c r="D121" s="25"/>
      <c r="E121" s="25"/>
      <c r="F121" s="25"/>
      <c r="G121" s="25"/>
      <c r="H121" s="25"/>
      <c r="I121" s="56"/>
    </row>
    <row r="122" spans="1:9" ht="12.75">
      <c r="A122" s="32">
        <f t="shared" si="2"/>
      </c>
      <c r="B122" s="25"/>
      <c r="C122" s="25"/>
      <c r="D122" s="25"/>
      <c r="E122" s="25"/>
      <c r="F122" s="25"/>
      <c r="G122" s="25"/>
      <c r="H122" s="25"/>
      <c r="I122" s="56"/>
    </row>
    <row r="123" spans="1:9" ht="12.75">
      <c r="A123" s="32">
        <f t="shared" si="2"/>
      </c>
      <c r="B123" s="25"/>
      <c r="C123" s="25"/>
      <c r="D123" s="25"/>
      <c r="E123" s="25"/>
      <c r="F123" s="25"/>
      <c r="G123" s="25"/>
      <c r="H123" s="25"/>
      <c r="I123" s="56"/>
    </row>
    <row r="124" spans="1:9" ht="12.75">
      <c r="A124" s="32">
        <f t="shared" si="2"/>
      </c>
      <c r="B124" s="25"/>
      <c r="C124" s="25"/>
      <c r="D124" s="25"/>
      <c r="E124" s="25"/>
      <c r="F124" s="25"/>
      <c r="G124" s="25"/>
      <c r="H124" s="25"/>
      <c r="I124" s="56"/>
    </row>
    <row r="125" spans="1:9" ht="12.75">
      <c r="A125" s="32">
        <f t="shared" si="2"/>
      </c>
      <c r="B125" s="25"/>
      <c r="C125" s="25"/>
      <c r="D125" s="25"/>
      <c r="E125" s="25"/>
      <c r="F125" s="25"/>
      <c r="G125" s="25"/>
      <c r="H125" s="25"/>
      <c r="I125" s="56"/>
    </row>
    <row r="126" spans="1:9" ht="12.75">
      <c r="A126" s="32">
        <f t="shared" si="2"/>
      </c>
      <c r="B126" s="25"/>
      <c r="C126" s="25"/>
      <c r="D126" s="25"/>
      <c r="E126" s="25"/>
      <c r="F126" s="25"/>
      <c r="G126" s="25"/>
      <c r="H126" s="25"/>
      <c r="I126" s="56"/>
    </row>
    <row r="127" spans="1:9" ht="12.75">
      <c r="A127" s="32">
        <f t="shared" si="2"/>
      </c>
      <c r="B127" s="25"/>
      <c r="C127" s="25"/>
      <c r="D127" s="25"/>
      <c r="E127" s="25"/>
      <c r="F127" s="25"/>
      <c r="G127" s="25"/>
      <c r="H127" s="25"/>
      <c r="I127" s="56"/>
    </row>
    <row r="128" spans="1:9" ht="12.75">
      <c r="A128" s="32">
        <f t="shared" si="2"/>
      </c>
      <c r="B128" s="25"/>
      <c r="C128" s="25"/>
      <c r="D128" s="25"/>
      <c r="E128" s="25"/>
      <c r="F128" s="25"/>
      <c r="G128" s="25"/>
      <c r="H128" s="25"/>
      <c r="I128" s="56"/>
    </row>
    <row r="129" spans="1:9" ht="12.75">
      <c r="A129" s="32">
        <f t="shared" si="2"/>
      </c>
      <c r="B129" s="25"/>
      <c r="C129" s="25"/>
      <c r="D129" s="25"/>
      <c r="E129" s="25"/>
      <c r="F129" s="25"/>
      <c r="G129" s="25"/>
      <c r="H129" s="25"/>
      <c r="I129" s="56"/>
    </row>
    <row r="130" spans="1:9" ht="12.75">
      <c r="A130" s="32">
        <f t="shared" si="2"/>
      </c>
      <c r="B130" s="25"/>
      <c r="C130" s="25"/>
      <c r="D130" s="25"/>
      <c r="E130" s="25"/>
      <c r="F130" s="25"/>
      <c r="G130" s="25"/>
      <c r="H130" s="25"/>
      <c r="I130" s="56"/>
    </row>
    <row r="131" spans="1:9" ht="12.75">
      <c r="A131" s="32">
        <f t="shared" si="2"/>
      </c>
      <c r="B131" s="25"/>
      <c r="C131" s="25"/>
      <c r="D131" s="25"/>
      <c r="E131" s="25"/>
      <c r="F131" s="25"/>
      <c r="G131" s="25"/>
      <c r="H131" s="25"/>
      <c r="I131" s="56"/>
    </row>
    <row r="132" spans="1:9" ht="12.75">
      <c r="A132" s="32">
        <f t="shared" si="2"/>
      </c>
      <c r="B132" s="25"/>
      <c r="C132" s="25"/>
      <c r="D132" s="25"/>
      <c r="E132" s="25"/>
      <c r="F132" s="25"/>
      <c r="G132" s="25"/>
      <c r="H132" s="25"/>
      <c r="I132" s="56"/>
    </row>
    <row r="133" spans="1:9" ht="12.75">
      <c r="A133" s="32">
        <f t="shared" si="2"/>
      </c>
      <c r="B133" s="25"/>
      <c r="C133" s="25"/>
      <c r="D133" s="25"/>
      <c r="E133" s="25"/>
      <c r="F133" s="25"/>
      <c r="G133" s="25"/>
      <c r="H133" s="25"/>
      <c r="I133" s="56"/>
    </row>
    <row r="134" spans="1:9" ht="12.75">
      <c r="A134" s="32">
        <f t="shared" si="2"/>
      </c>
      <c r="B134" s="25"/>
      <c r="C134" s="25"/>
      <c r="D134" s="25"/>
      <c r="E134" s="25"/>
      <c r="F134" s="25"/>
      <c r="G134" s="25"/>
      <c r="H134" s="25"/>
      <c r="I134" s="56"/>
    </row>
    <row r="135" spans="1:9" ht="12.75">
      <c r="A135" s="32">
        <f t="shared" si="2"/>
      </c>
      <c r="B135" s="25"/>
      <c r="C135" s="25"/>
      <c r="D135" s="25"/>
      <c r="E135" s="25"/>
      <c r="F135" s="25"/>
      <c r="G135" s="25"/>
      <c r="H135" s="25"/>
      <c r="I135" s="56"/>
    </row>
    <row r="136" spans="1:9" ht="12.75">
      <c r="A136" s="32">
        <f t="shared" si="2"/>
      </c>
      <c r="B136" s="25"/>
      <c r="C136" s="25"/>
      <c r="D136" s="25"/>
      <c r="E136" s="25"/>
      <c r="F136" s="25"/>
      <c r="G136" s="25"/>
      <c r="H136" s="25"/>
      <c r="I136" s="56"/>
    </row>
    <row r="137" spans="1:9" ht="12.75">
      <c r="A137" s="32">
        <f t="shared" si="2"/>
      </c>
      <c r="B137" s="25"/>
      <c r="C137" s="25"/>
      <c r="D137" s="25"/>
      <c r="E137" s="25"/>
      <c r="F137" s="25"/>
      <c r="G137" s="25"/>
      <c r="H137" s="25"/>
      <c r="I137" s="56"/>
    </row>
    <row r="138" spans="1:9" ht="12.75">
      <c r="A138" s="32">
        <f t="shared" si="2"/>
      </c>
      <c r="B138" s="25"/>
      <c r="C138" s="25"/>
      <c r="D138" s="25"/>
      <c r="E138" s="25"/>
      <c r="F138" s="25"/>
      <c r="G138" s="25"/>
      <c r="H138" s="25"/>
      <c r="I138" s="56"/>
    </row>
    <row r="139" spans="1:9" ht="12.75">
      <c r="A139" s="32">
        <f t="shared" si="2"/>
      </c>
      <c r="B139" s="25"/>
      <c r="C139" s="25"/>
      <c r="D139" s="25"/>
      <c r="E139" s="25"/>
      <c r="F139" s="25"/>
      <c r="G139" s="25"/>
      <c r="H139" s="25"/>
      <c r="I139" s="56"/>
    </row>
    <row r="140" spans="1:9" ht="12.75">
      <c r="A140" s="32">
        <f t="shared" si="2"/>
      </c>
      <c r="B140" s="25"/>
      <c r="C140" s="25"/>
      <c r="D140" s="25"/>
      <c r="E140" s="25"/>
      <c r="F140" s="25"/>
      <c r="G140" s="25"/>
      <c r="H140" s="25"/>
      <c r="I140" s="56"/>
    </row>
    <row r="141" spans="1:9" ht="12.75">
      <c r="A141" s="32">
        <f t="shared" si="2"/>
      </c>
      <c r="B141" s="25"/>
      <c r="C141" s="25"/>
      <c r="D141" s="25"/>
      <c r="E141" s="25"/>
      <c r="F141" s="25"/>
      <c r="G141" s="25"/>
      <c r="H141" s="25"/>
      <c r="I141" s="56"/>
    </row>
    <row r="142" spans="1:9" ht="12.75">
      <c r="A142" s="32">
        <f t="shared" si="2"/>
      </c>
      <c r="B142" s="25"/>
      <c r="C142" s="25"/>
      <c r="D142" s="25"/>
      <c r="E142" s="25"/>
      <c r="F142" s="25"/>
      <c r="G142" s="25"/>
      <c r="H142" s="25"/>
      <c r="I142" s="56"/>
    </row>
    <row r="143" spans="1:9" ht="12.75">
      <c r="A143" s="32">
        <f t="shared" si="2"/>
      </c>
      <c r="B143" s="25"/>
      <c r="C143" s="25"/>
      <c r="D143" s="25"/>
      <c r="E143" s="25"/>
      <c r="F143" s="25"/>
      <c r="G143" s="25"/>
      <c r="H143" s="25"/>
      <c r="I143" s="56"/>
    </row>
    <row r="144" spans="1:9" ht="12.75">
      <c r="A144" s="32">
        <f t="shared" si="2"/>
      </c>
      <c r="B144" s="25"/>
      <c r="C144" s="25"/>
      <c r="D144" s="25"/>
      <c r="E144" s="25"/>
      <c r="F144" s="25"/>
      <c r="G144" s="25"/>
      <c r="H144" s="25"/>
      <c r="I144" s="56"/>
    </row>
    <row r="145" spans="1:9" ht="12.75">
      <c r="A145" s="32">
        <f t="shared" si="2"/>
      </c>
      <c r="B145" s="25"/>
      <c r="C145" s="25"/>
      <c r="D145" s="25"/>
      <c r="E145" s="25"/>
      <c r="F145" s="25"/>
      <c r="G145" s="25"/>
      <c r="H145" s="25"/>
      <c r="I145" s="56"/>
    </row>
    <row r="146" spans="1:9" ht="12.75">
      <c r="A146" s="32">
        <f t="shared" si="2"/>
      </c>
      <c r="B146" s="25"/>
      <c r="C146" s="25"/>
      <c r="D146" s="25"/>
      <c r="E146" s="25"/>
      <c r="F146" s="25"/>
      <c r="G146" s="25"/>
      <c r="H146" s="25"/>
      <c r="I146" s="56"/>
    </row>
    <row r="147" spans="1:9" ht="12.75">
      <c r="A147" s="32">
        <f t="shared" si="2"/>
      </c>
      <c r="B147" s="25"/>
      <c r="C147" s="25"/>
      <c r="D147" s="25"/>
      <c r="E147" s="25"/>
      <c r="F147" s="25"/>
      <c r="G147" s="25"/>
      <c r="H147" s="25"/>
      <c r="I147" s="56"/>
    </row>
    <row r="148" spans="1:9" ht="12.75">
      <c r="A148" s="32">
        <f t="shared" si="2"/>
      </c>
      <c r="B148" s="25"/>
      <c r="C148" s="25"/>
      <c r="D148" s="25"/>
      <c r="E148" s="25"/>
      <c r="F148" s="25"/>
      <c r="G148" s="25"/>
      <c r="H148" s="25"/>
      <c r="I148" s="56"/>
    </row>
    <row r="149" spans="1:9" ht="12.75">
      <c r="A149" s="32">
        <f t="shared" si="2"/>
      </c>
      <c r="B149" s="25"/>
      <c r="C149" s="25"/>
      <c r="D149" s="25"/>
      <c r="E149" s="25"/>
      <c r="F149" s="25"/>
      <c r="G149" s="25"/>
      <c r="H149" s="25"/>
      <c r="I149" s="56"/>
    </row>
    <row r="150" spans="1:9" ht="13.5" thickBot="1">
      <c r="A150" s="32">
        <f t="shared" si="2"/>
      </c>
      <c r="B150" s="27"/>
      <c r="C150" s="27"/>
      <c r="D150" s="27"/>
      <c r="E150" s="27"/>
      <c r="F150" s="27"/>
      <c r="G150" s="27"/>
      <c r="H150" s="27"/>
      <c r="I150" s="57"/>
    </row>
    <row r="151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B2" sqref="B2:F19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5.625" style="0" bestFit="1" customWidth="1"/>
    <col min="6" max="6" width="3.375" style="0" bestFit="1" customWidth="1"/>
  </cols>
  <sheetData>
    <row r="2" ht="15.75">
      <c r="B2" s="80" t="s">
        <v>105</v>
      </c>
    </row>
    <row r="4" spans="2:6" ht="13.5" thickBot="1">
      <c r="B4" s="79" t="s">
        <v>15</v>
      </c>
      <c r="C4" s="79" t="s">
        <v>2</v>
      </c>
      <c r="D4" s="79" t="s">
        <v>77</v>
      </c>
      <c r="E4" s="79" t="s">
        <v>34</v>
      </c>
      <c r="F4" s="79" t="s">
        <v>14</v>
      </c>
    </row>
    <row r="5" spans="2:6" ht="13.5" thickTop="1">
      <c r="B5" s="23">
        <v>1</v>
      </c>
      <c r="C5" s="23">
        <v>103</v>
      </c>
      <c r="D5" s="23" t="s">
        <v>91</v>
      </c>
      <c r="E5" s="23">
        <v>23</v>
      </c>
      <c r="F5" s="23">
        <v>92</v>
      </c>
    </row>
    <row r="6" spans="2:6" ht="12.75">
      <c r="B6" s="26">
        <v>2</v>
      </c>
      <c r="C6" s="26">
        <v>40</v>
      </c>
      <c r="D6" s="26" t="s">
        <v>84</v>
      </c>
      <c r="E6" s="26">
        <v>17</v>
      </c>
      <c r="F6" s="26">
        <v>68</v>
      </c>
    </row>
    <row r="7" spans="2:6" ht="12.75">
      <c r="B7" s="26">
        <v>3</v>
      </c>
      <c r="C7" s="26">
        <v>83</v>
      </c>
      <c r="D7" s="26" t="s">
        <v>89</v>
      </c>
      <c r="E7" s="26">
        <v>15</v>
      </c>
      <c r="F7" s="26">
        <v>60</v>
      </c>
    </row>
    <row r="8" spans="2:6" ht="12.75">
      <c r="B8" s="26">
        <v>3</v>
      </c>
      <c r="C8" s="26">
        <v>39</v>
      </c>
      <c r="D8" s="26" t="s">
        <v>83</v>
      </c>
      <c r="E8" s="26">
        <v>15</v>
      </c>
      <c r="F8" s="26">
        <v>60</v>
      </c>
    </row>
    <row r="9" spans="2:6" ht="12.75">
      <c r="B9" s="26">
        <v>3</v>
      </c>
      <c r="C9" s="26">
        <v>18</v>
      </c>
      <c r="D9" s="26" t="s">
        <v>78</v>
      </c>
      <c r="E9" s="26">
        <v>15</v>
      </c>
      <c r="F9" s="26">
        <v>60</v>
      </c>
    </row>
    <row r="10" spans="2:6" ht="12.75">
      <c r="B10" s="26">
        <v>4</v>
      </c>
      <c r="C10" s="26">
        <v>51</v>
      </c>
      <c r="D10" s="26" t="s">
        <v>87</v>
      </c>
      <c r="E10" s="26">
        <v>8</v>
      </c>
      <c r="F10" s="26">
        <v>32</v>
      </c>
    </row>
    <row r="11" spans="2:6" ht="12.75">
      <c r="B11" s="26">
        <v>4</v>
      </c>
      <c r="C11" s="26">
        <v>44</v>
      </c>
      <c r="D11" s="26" t="s">
        <v>86</v>
      </c>
      <c r="E11" s="26">
        <v>8</v>
      </c>
      <c r="F11" s="26">
        <v>32</v>
      </c>
    </row>
    <row r="12" spans="2:6" ht="12.75">
      <c r="B12" s="26">
        <v>5</v>
      </c>
      <c r="C12" s="26">
        <v>88</v>
      </c>
      <c r="D12" s="26" t="s">
        <v>90</v>
      </c>
      <c r="E12" s="26">
        <v>7</v>
      </c>
      <c r="F12" s="26">
        <v>28</v>
      </c>
    </row>
    <row r="13" spans="2:6" ht="12.75">
      <c r="B13" s="26">
        <v>5</v>
      </c>
      <c r="C13" s="26">
        <v>43</v>
      </c>
      <c r="D13" s="26" t="s">
        <v>85</v>
      </c>
      <c r="E13" s="26">
        <v>7</v>
      </c>
      <c r="F13" s="26">
        <v>28</v>
      </c>
    </row>
    <row r="14" spans="2:6" ht="12.75">
      <c r="B14" s="26">
        <v>6</v>
      </c>
      <c r="C14" s="26">
        <v>45</v>
      </c>
      <c r="D14" s="26" t="s">
        <v>92</v>
      </c>
      <c r="E14" s="26">
        <v>2</v>
      </c>
      <c r="F14" s="26">
        <v>8</v>
      </c>
    </row>
    <row r="15" spans="2:6" ht="12.75">
      <c r="B15" s="26">
        <v>7</v>
      </c>
      <c r="C15" s="26">
        <v>20</v>
      </c>
      <c r="D15" s="26" t="s">
        <v>79</v>
      </c>
      <c r="E15" s="26">
        <v>0</v>
      </c>
      <c r="F15" s="26">
        <v>0</v>
      </c>
    </row>
    <row r="16" spans="2:6" ht="12.75">
      <c r="B16" s="26">
        <v>7</v>
      </c>
      <c r="C16" s="26">
        <v>22</v>
      </c>
      <c r="D16" s="26" t="s">
        <v>80</v>
      </c>
      <c r="E16" s="26">
        <v>0</v>
      </c>
      <c r="F16" s="26">
        <v>0</v>
      </c>
    </row>
    <row r="17" spans="2:6" ht="12.75">
      <c r="B17" s="26">
        <v>7</v>
      </c>
      <c r="C17" s="26">
        <v>54</v>
      </c>
      <c r="D17" s="26" t="s">
        <v>88</v>
      </c>
      <c r="E17" s="26">
        <v>0</v>
      </c>
      <c r="F17" s="26">
        <v>0</v>
      </c>
    </row>
    <row r="18" spans="2:6" ht="12.75">
      <c r="B18" s="26">
        <v>7</v>
      </c>
      <c r="C18" s="26">
        <v>24</v>
      </c>
      <c r="D18" s="26" t="s">
        <v>81</v>
      </c>
      <c r="E18" s="26">
        <v>0</v>
      </c>
      <c r="F18" s="26">
        <v>0</v>
      </c>
    </row>
    <row r="19" spans="2:6" ht="12.75">
      <c r="B19" s="26">
        <v>7</v>
      </c>
      <c r="C19" s="26">
        <v>33</v>
      </c>
      <c r="D19" s="26" t="s">
        <v>82</v>
      </c>
      <c r="E19" s="26">
        <v>0</v>
      </c>
      <c r="F19" s="2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7"/>
  <dimension ref="B2:F1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5.625" style="0" bestFit="1" customWidth="1"/>
    <col min="6" max="6" width="3.375" style="0" bestFit="1" customWidth="1"/>
  </cols>
  <sheetData>
    <row r="2" ht="15.75">
      <c r="B2" s="80" t="s">
        <v>105</v>
      </c>
    </row>
    <row r="4" spans="2:6" ht="13.5" thickBot="1">
      <c r="B4" s="79" t="s">
        <v>15</v>
      </c>
      <c r="C4" s="79" t="s">
        <v>2</v>
      </c>
      <c r="D4" s="79" t="s">
        <v>77</v>
      </c>
      <c r="E4" s="79" t="s">
        <v>34</v>
      </c>
      <c r="F4" s="79" t="s">
        <v>14</v>
      </c>
    </row>
    <row r="5" spans="2:6" ht="13.5" thickTop="1">
      <c r="B5" s="23">
        <v>1</v>
      </c>
      <c r="C5" s="23">
        <v>103</v>
      </c>
      <c r="D5" s="23" t="s">
        <v>91</v>
      </c>
      <c r="E5" s="23">
        <v>23</v>
      </c>
      <c r="F5" s="23">
        <v>92</v>
      </c>
    </row>
    <row r="6" spans="2:6" ht="12.75">
      <c r="B6" s="26">
        <v>2</v>
      </c>
      <c r="C6" s="26">
        <v>40</v>
      </c>
      <c r="D6" s="26" t="s">
        <v>84</v>
      </c>
      <c r="E6" s="26">
        <v>17</v>
      </c>
      <c r="F6" s="26">
        <v>68</v>
      </c>
    </row>
    <row r="7" spans="2:6" ht="12.75">
      <c r="B7" s="26">
        <v>3</v>
      </c>
      <c r="C7" s="26">
        <v>83</v>
      </c>
      <c r="D7" s="26" t="s">
        <v>89</v>
      </c>
      <c r="E7" s="26">
        <v>15</v>
      </c>
      <c r="F7" s="26">
        <v>60</v>
      </c>
    </row>
    <row r="8" spans="2:6" ht="12.75">
      <c r="B8" s="26">
        <v>3</v>
      </c>
      <c r="C8" s="26">
        <v>39</v>
      </c>
      <c r="D8" s="26" t="s">
        <v>83</v>
      </c>
      <c r="E8" s="26">
        <v>15</v>
      </c>
      <c r="F8" s="26">
        <v>60</v>
      </c>
    </row>
    <row r="9" spans="2:6" ht="12.75">
      <c r="B9" s="26">
        <v>3</v>
      </c>
      <c r="C9" s="26">
        <v>18</v>
      </c>
      <c r="D9" s="26" t="s">
        <v>78</v>
      </c>
      <c r="E9" s="26">
        <v>15</v>
      </c>
      <c r="F9" s="26">
        <v>60</v>
      </c>
    </row>
    <row r="10" spans="2:6" ht="12.75">
      <c r="B10" s="26">
        <v>4</v>
      </c>
      <c r="C10" s="26">
        <v>51</v>
      </c>
      <c r="D10" s="26" t="s">
        <v>87</v>
      </c>
      <c r="E10" s="26">
        <v>8</v>
      </c>
      <c r="F10" s="26">
        <v>32</v>
      </c>
    </row>
    <row r="11" spans="2:6" ht="12.75">
      <c r="B11" s="26">
        <v>4</v>
      </c>
      <c r="C11" s="26">
        <v>44</v>
      </c>
      <c r="D11" s="26" t="s">
        <v>86</v>
      </c>
      <c r="E11" s="26">
        <v>8</v>
      </c>
      <c r="F11" s="26">
        <v>32</v>
      </c>
    </row>
    <row r="12" spans="2:6" ht="12.75">
      <c r="B12" s="26">
        <v>5</v>
      </c>
      <c r="C12" s="26">
        <v>88</v>
      </c>
      <c r="D12" s="26" t="s">
        <v>90</v>
      </c>
      <c r="E12" s="26">
        <v>7</v>
      </c>
      <c r="F12" s="26">
        <v>28</v>
      </c>
    </row>
    <row r="13" spans="2:6" ht="12.75">
      <c r="B13" s="26">
        <v>5</v>
      </c>
      <c r="C13" s="26">
        <v>43</v>
      </c>
      <c r="D13" s="26" t="s">
        <v>85</v>
      </c>
      <c r="E13" s="26">
        <v>7</v>
      </c>
      <c r="F13" s="26">
        <v>28</v>
      </c>
    </row>
    <row r="14" spans="2:6" ht="12.75">
      <c r="B14" s="26">
        <v>6</v>
      </c>
      <c r="C14" s="26">
        <v>45</v>
      </c>
      <c r="D14" s="26" t="s">
        <v>92</v>
      </c>
      <c r="E14" s="26">
        <v>2</v>
      </c>
      <c r="F14" s="26">
        <v>8</v>
      </c>
    </row>
    <row r="15" spans="2:6" ht="12.75">
      <c r="B15" s="26">
        <v>7</v>
      </c>
      <c r="C15" s="26">
        <v>20</v>
      </c>
      <c r="D15" s="26" t="s">
        <v>79</v>
      </c>
      <c r="E15" s="26">
        <v>0</v>
      </c>
      <c r="F15" s="26">
        <v>0</v>
      </c>
    </row>
    <row r="16" spans="2:6" ht="12.75">
      <c r="B16" s="26">
        <v>7</v>
      </c>
      <c r="C16" s="26">
        <v>22</v>
      </c>
      <c r="D16" s="26" t="s">
        <v>80</v>
      </c>
      <c r="E16" s="26">
        <v>0</v>
      </c>
      <c r="F16" s="26">
        <v>0</v>
      </c>
    </row>
    <row r="17" spans="2:6" ht="12.75">
      <c r="B17" s="26">
        <v>7</v>
      </c>
      <c r="C17" s="26">
        <v>54</v>
      </c>
      <c r="D17" s="26" t="s">
        <v>88</v>
      </c>
      <c r="E17" s="26">
        <v>0</v>
      </c>
      <c r="F17" s="26">
        <v>0</v>
      </c>
    </row>
    <row r="18" spans="2:6" ht="12.75">
      <c r="B18" s="26">
        <v>7</v>
      </c>
      <c r="C18" s="26">
        <v>24</v>
      </c>
      <c r="D18" s="26" t="s">
        <v>81</v>
      </c>
      <c r="E18" s="26">
        <v>0</v>
      </c>
      <c r="F18" s="26">
        <v>0</v>
      </c>
    </row>
    <row r="19" spans="2:6" ht="12.75">
      <c r="B19" s="26">
        <v>7</v>
      </c>
      <c r="C19" s="26">
        <v>33</v>
      </c>
      <c r="D19" s="26" t="s">
        <v>82</v>
      </c>
      <c r="E19" s="26">
        <v>0</v>
      </c>
      <c r="F19" s="2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1"/>
  <dimension ref="A1:I150"/>
  <sheetViews>
    <sheetView zoomScalePageLayoutView="0" workbookViewId="0" topLeftCell="A1">
      <pane xSplit="4" ySplit="5" topLeftCell="E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D2" sqref="D2"/>
    </sheetView>
  </sheetViews>
  <sheetFormatPr defaultColWidth="9.00390625" defaultRowHeight="12.75"/>
  <cols>
    <col min="2" max="2" width="26.75390625" style="0" customWidth="1"/>
  </cols>
  <sheetData>
    <row r="1" spans="1:4" ht="20.25">
      <c r="A1" s="37" t="s">
        <v>28</v>
      </c>
      <c r="B1" s="37"/>
      <c r="C1" s="10"/>
      <c r="D1" s="10"/>
    </row>
    <row r="2" spans="1:4" ht="12.75">
      <c r="A2" s="2" t="s">
        <v>1</v>
      </c>
      <c r="B2" s="3" t="str">
        <f>Soutěžící!$C$2</f>
        <v>Kuše</v>
      </c>
      <c r="C2" s="3"/>
      <c r="D2" s="3"/>
    </row>
    <row r="3" spans="1:4" ht="13.5" thickBot="1">
      <c r="A3" s="2" t="s">
        <v>10</v>
      </c>
      <c r="B3" s="11">
        <v>8</v>
      </c>
      <c r="C3" s="11"/>
      <c r="D3" s="11"/>
    </row>
    <row r="4" spans="1:9" ht="13.5" thickTop="1">
      <c r="A4" s="12"/>
      <c r="B4" s="13"/>
      <c r="C4" s="14"/>
      <c r="D4" s="15"/>
      <c r="E4" s="12"/>
      <c r="F4" s="38"/>
      <c r="G4" s="38"/>
      <c r="H4" s="38"/>
      <c r="I4" s="13"/>
    </row>
    <row r="5" spans="1:9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9" t="s">
        <v>21</v>
      </c>
      <c r="F5" s="40" t="s">
        <v>22</v>
      </c>
      <c r="G5" s="40" t="s">
        <v>14</v>
      </c>
      <c r="H5" s="40" t="s">
        <v>23</v>
      </c>
      <c r="I5" s="30" t="s">
        <v>15</v>
      </c>
    </row>
    <row r="6" spans="1:9" ht="13.5" thickTop="1">
      <c r="A6" s="18">
        <f>Soutěžící!A4</f>
        <v>40</v>
      </c>
      <c r="B6" s="23" t="str">
        <f>Soutěžící!B4&amp;" "&amp;Soutěžící!C4&amp;" "&amp;Soutěžící!D4</f>
        <v>Bochníček Jiří  </v>
      </c>
      <c r="C6" s="31" t="str">
        <f>IF(Soutěžící!E4="","",Soutěžící!E4)</f>
        <v>kuše</v>
      </c>
      <c r="D6" s="20">
        <f>IF(Soutěžící!H4="","",Soutěžící!H4)</f>
      </c>
      <c r="E6" s="21">
        <v>12</v>
      </c>
      <c r="F6" s="22">
        <v>51</v>
      </c>
      <c r="G6" s="23">
        <f>IF(COUNT(E6)=0,"",E6*$B$3)</f>
        <v>96</v>
      </c>
      <c r="H6" s="23">
        <f>IF(COUNT(G6)=0,"",G6+(IF(COUNT(F6)=0,0,(99-F6)/100)))</f>
        <v>96.48</v>
      </c>
      <c r="I6" s="41">
        <f>IF(COUNT(H6)=0,"",RANK(H6,H$6:H$150))</f>
        <v>2</v>
      </c>
    </row>
    <row r="7" spans="1:9" ht="12.75">
      <c r="A7" s="32">
        <f>Soutěžící!A5</f>
        <v>83</v>
      </c>
      <c r="B7" s="26" t="str">
        <f>Soutěžící!B5&amp;" "&amp;Soutěžící!C5&amp;" "&amp;Soutěžící!D5</f>
        <v>Kácha Ladislav  </v>
      </c>
      <c r="C7" s="33" t="str">
        <f>IF(Soutěžící!E5="","",Soutěžící!E5)</f>
        <v>kuše</v>
      </c>
      <c r="D7" s="34">
        <f>IF(Soutěžící!H5="","",Soutěžící!H5)</f>
      </c>
      <c r="E7" s="24">
        <v>11</v>
      </c>
      <c r="F7" s="25">
        <v>47</v>
      </c>
      <c r="G7" s="26">
        <f>IF(COUNT(E7)=0,"",E7*$B$3)</f>
        <v>88</v>
      </c>
      <c r="H7" s="26">
        <f>IF(COUNT(G7)=0,"",G7+(IF(COUNT(F7)=0,0,(99-F7)/100)))</f>
        <v>88.52</v>
      </c>
      <c r="I7" s="19">
        <f aca="true" t="shared" si="0" ref="I7:I70">IF(COUNT(H7)=0,"",RANK(H7,H$6:H$150))</f>
        <v>3</v>
      </c>
    </row>
    <row r="8" spans="1:9" ht="12.75">
      <c r="A8" s="32">
        <f>Soutěžící!A6</f>
        <v>39</v>
      </c>
      <c r="B8" s="26" t="str">
        <f>Soutěžící!B6&amp;" "&amp;Soutěžící!C6&amp;" "&amp;Soutěžící!D6</f>
        <v>Kutílek Leoš </v>
      </c>
      <c r="C8" s="33" t="str">
        <f>IF(Soutěžící!E6="","",Soutěžící!E6)</f>
        <v>kuše</v>
      </c>
      <c r="D8" s="34">
        <f>IF(Soutěžící!H6="","",Soutěžící!H6)</f>
      </c>
      <c r="E8" s="24">
        <v>10</v>
      </c>
      <c r="F8" s="25">
        <v>50</v>
      </c>
      <c r="G8" s="26">
        <f>IF(COUNT(E8)=0,"",E8*$B$3)</f>
        <v>80</v>
      </c>
      <c r="H8" s="26">
        <f>IF(COUNT(G8)=0,"",G8+(IF(COUNT(F8)=0,0,(99-F8)/100)))</f>
        <v>80.49</v>
      </c>
      <c r="I8" s="19">
        <f t="shared" si="0"/>
        <v>4</v>
      </c>
    </row>
    <row r="9" spans="1:9" ht="12.75">
      <c r="A9" s="32">
        <f>Soutěžící!A7</f>
        <v>18</v>
      </c>
      <c r="B9" s="26" t="str">
        <f>Soutěžící!B7&amp;" "&amp;Soutěžící!C7&amp;" "&amp;Soutěžící!D7</f>
        <v>Kvarda Zdeněk </v>
      </c>
      <c r="C9" s="33" t="str">
        <f>IF(Soutěžící!E7="","",Soutěžící!E7)</f>
        <v>kuše</v>
      </c>
      <c r="D9" s="34">
        <f>IF(Soutěžící!H7="","",Soutěžící!H7)</f>
      </c>
      <c r="E9" s="24">
        <v>8</v>
      </c>
      <c r="F9" s="25">
        <v>69</v>
      </c>
      <c r="G9" s="26">
        <f aca="true" t="shared" si="1" ref="G9:G72">IF(COUNT(E9)=0,"",E9*$B$3)</f>
        <v>64</v>
      </c>
      <c r="H9" s="26">
        <f aca="true" t="shared" si="2" ref="H9:H72">IF(COUNT(G9)=0,"",G9+(IF(COUNT(F9)=0,0,(99-F9)/100)))</f>
        <v>64.3</v>
      </c>
      <c r="I9" s="19">
        <f t="shared" si="0"/>
        <v>6</v>
      </c>
    </row>
    <row r="10" spans="1:9" ht="12.75">
      <c r="A10" s="32">
        <f>Soutěžící!A8</f>
        <v>88</v>
      </c>
      <c r="B10" s="26" t="str">
        <f>Soutěžící!B8&amp;" "&amp;Soutěžící!C8&amp;" "&amp;Soutěžící!D8</f>
        <v>Matějek Stanislav </v>
      </c>
      <c r="C10" s="33" t="str">
        <f>IF(Soutěžící!E8="","",Soutěžící!E8)</f>
        <v>kuše</v>
      </c>
      <c r="D10" s="34">
        <f>IF(Soutěžící!H8="","",Soutěžící!H8)</f>
      </c>
      <c r="E10" s="24">
        <v>8</v>
      </c>
      <c r="F10" s="25">
        <v>71</v>
      </c>
      <c r="G10" s="26">
        <f t="shared" si="1"/>
        <v>64</v>
      </c>
      <c r="H10" s="26">
        <f t="shared" si="2"/>
        <v>64.28</v>
      </c>
      <c r="I10" s="19">
        <f t="shared" si="0"/>
        <v>7</v>
      </c>
    </row>
    <row r="11" spans="1:9" ht="12.75">
      <c r="A11" s="32">
        <f>Soutěžící!A9</f>
        <v>20</v>
      </c>
      <c r="B11" s="26" t="str">
        <f>Soutěžící!B9&amp;" "&amp;Soutěžící!C9&amp;" "&amp;Soutěžící!D9</f>
        <v>Pácalt Vladimír   </v>
      </c>
      <c r="C11" s="33" t="str">
        <f>IF(Soutěžící!E9="","",Soutěžící!E9)</f>
        <v>kuše</v>
      </c>
      <c r="D11" s="34">
        <f>IF(Soutěžící!H9="","",Soutěžící!H9)</f>
      </c>
      <c r="E11" s="24"/>
      <c r="F11" s="25"/>
      <c r="G11" s="26">
        <f t="shared" si="1"/>
      </c>
      <c r="H11" s="26">
        <f t="shared" si="2"/>
      </c>
      <c r="I11" s="19">
        <f t="shared" si="0"/>
      </c>
    </row>
    <row r="12" spans="1:9" ht="12.75">
      <c r="A12" s="32">
        <f>Soutěžící!A10</f>
        <v>103</v>
      </c>
      <c r="B12" s="26" t="str">
        <f>Soutěžící!B10&amp;" "&amp;Soutěžící!C10&amp;" "&amp;Soutěžící!D10</f>
        <v>Gombík Stanislav </v>
      </c>
      <c r="C12" s="33" t="str">
        <f>IF(Soutěžící!E10="","",Soutěžící!E10)</f>
        <v>kuše</v>
      </c>
      <c r="D12" s="34">
        <f>IF(Soutěžící!H10="","",Soutěžící!H10)</f>
      </c>
      <c r="E12" s="24">
        <v>14</v>
      </c>
      <c r="F12" s="25">
        <v>74</v>
      </c>
      <c r="G12" s="26">
        <f t="shared" si="1"/>
        <v>112</v>
      </c>
      <c r="H12" s="26">
        <f t="shared" si="2"/>
        <v>112.25</v>
      </c>
      <c r="I12" s="19">
        <f t="shared" si="0"/>
        <v>1</v>
      </c>
    </row>
    <row r="13" spans="1:9" ht="12.75">
      <c r="A13" s="32">
        <f>Soutěžící!A11</f>
        <v>22</v>
      </c>
      <c r="B13" s="26" t="str">
        <f>Soutěžící!B11&amp;" "&amp;Soutěžící!C11&amp;" "&amp;Soutěžící!D11</f>
        <v>Hrnčíř Pavel </v>
      </c>
      <c r="C13" s="33" t="str">
        <f>IF(Soutěžící!E11="","",Soutěžící!E11)</f>
        <v>kuše</v>
      </c>
      <c r="D13" s="34">
        <f>IF(Soutěžící!H11="","",Soutěžící!H11)</f>
      </c>
      <c r="E13" s="24"/>
      <c r="F13" s="25"/>
      <c r="G13" s="26">
        <f t="shared" si="1"/>
      </c>
      <c r="H13" s="26">
        <f t="shared" si="2"/>
      </c>
      <c r="I13" s="19">
        <f t="shared" si="0"/>
      </c>
    </row>
    <row r="14" spans="1:9" ht="12.75">
      <c r="A14" s="32">
        <f>Soutěžící!A12</f>
        <v>51</v>
      </c>
      <c r="B14" s="26" t="str">
        <f>Soutěžící!B12&amp;" "&amp;Soutěžící!C12&amp;" "&amp;Soutěžící!D12</f>
        <v>Chaloupka Lukáš </v>
      </c>
      <c r="C14" s="33" t="str">
        <f>IF(Soutěžící!E12="","",Soutěžící!E12)</f>
        <v>kuše</v>
      </c>
      <c r="D14" s="34">
        <f>IF(Soutěžící!H12="","",Soutěžící!H12)</f>
      </c>
      <c r="E14" s="24">
        <v>6</v>
      </c>
      <c r="F14" s="25">
        <v>77</v>
      </c>
      <c r="G14" s="26">
        <f t="shared" si="1"/>
        <v>48</v>
      </c>
      <c r="H14" s="26">
        <f t="shared" si="2"/>
        <v>48.22</v>
      </c>
      <c r="I14" s="19">
        <f t="shared" si="0"/>
        <v>8</v>
      </c>
    </row>
    <row r="15" spans="1:9" ht="12.75">
      <c r="A15" s="32">
        <f>Soutěžící!A13</f>
        <v>54</v>
      </c>
      <c r="B15" s="26" t="str">
        <f>Soutěžící!B13&amp;" "&amp;Soutěžící!C13&amp;" "&amp;Soutěžící!D13</f>
        <v>Kačírek Radek  </v>
      </c>
      <c r="C15" s="33" t="str">
        <f>IF(Soutěžící!E13="","",Soutěžící!E13)</f>
        <v>kuše</v>
      </c>
      <c r="D15" s="34">
        <f>IF(Soutěžící!H13="","",Soutěžící!H13)</f>
      </c>
      <c r="E15" s="24"/>
      <c r="F15" s="25"/>
      <c r="G15" s="26">
        <f t="shared" si="1"/>
      </c>
      <c r="H15" s="26">
        <f t="shared" si="2"/>
      </c>
      <c r="I15" s="19">
        <f t="shared" si="0"/>
      </c>
    </row>
    <row r="16" spans="1:9" ht="12.75">
      <c r="A16" s="32">
        <f>Soutěžící!A14</f>
        <v>24</v>
      </c>
      <c r="B16" s="26" t="str">
        <f>Soutěžící!B14&amp;" "&amp;Soutěžící!C14&amp;" "&amp;Soutěžící!D14</f>
        <v>Lejsek David </v>
      </c>
      <c r="C16" s="33" t="str">
        <f>IF(Soutěžící!E14="","",Soutěžící!E14)</f>
        <v>kuše</v>
      </c>
      <c r="D16" s="34">
        <f>IF(Soutěžící!H14="","",Soutěžící!H14)</f>
      </c>
      <c r="E16" s="24"/>
      <c r="F16" s="25"/>
      <c r="G16" s="26">
        <f t="shared" si="1"/>
      </c>
      <c r="H16" s="26">
        <f t="shared" si="2"/>
      </c>
      <c r="I16" s="19">
        <f t="shared" si="0"/>
      </c>
    </row>
    <row r="17" spans="1:9" ht="12.75">
      <c r="A17" s="32">
        <f>Soutěžící!A15</f>
        <v>43</v>
      </c>
      <c r="B17" s="26" t="str">
        <f>Soutěžící!B15&amp;" "&amp;Soutěžící!C15&amp;" "&amp;Soutěžící!D15</f>
        <v>Pittauer Jaroslav  </v>
      </c>
      <c r="C17" s="33" t="str">
        <f>IF(Soutěžící!E15="","",Soutěžící!E15)</f>
        <v>kuše</v>
      </c>
      <c r="D17" s="34">
        <f>IF(Soutěžící!H15="","",Soutěžící!H15)</f>
      </c>
      <c r="E17" s="24">
        <v>9</v>
      </c>
      <c r="F17" s="25">
        <v>51</v>
      </c>
      <c r="G17" s="26">
        <f t="shared" si="1"/>
        <v>72</v>
      </c>
      <c r="H17" s="26">
        <f t="shared" si="2"/>
        <v>72.48</v>
      </c>
      <c r="I17" s="19">
        <f t="shared" si="0"/>
        <v>5</v>
      </c>
    </row>
    <row r="18" spans="1:9" ht="12.75">
      <c r="A18" s="32">
        <f>Soutěžící!A16</f>
        <v>33</v>
      </c>
      <c r="B18" s="26" t="str">
        <f>Soutěžící!B16&amp;" "&amp;Soutěžící!C16&amp;" "&amp;Soutěžící!D16</f>
        <v>Růžička Tomáš </v>
      </c>
      <c r="C18" s="33" t="str">
        <f>IF(Soutěžící!E16="","",Soutěžící!E16)</f>
        <v>kuše</v>
      </c>
      <c r="D18" s="34">
        <f>IF(Soutěžící!H16="","",Soutěžící!H16)</f>
      </c>
      <c r="E18" s="24"/>
      <c r="F18" s="25"/>
      <c r="G18" s="26">
        <f t="shared" si="1"/>
      </c>
      <c r="H18" s="26">
        <f t="shared" si="2"/>
      </c>
      <c r="I18" s="19">
        <f t="shared" si="0"/>
      </c>
    </row>
    <row r="19" spans="1:9" ht="12.75">
      <c r="A19" s="32">
        <f>Soutěžící!A17</f>
        <v>44</v>
      </c>
      <c r="B19" s="26" t="str">
        <f>Soutěžící!B17&amp;" "&amp;Soutěžící!C17&amp;" "&amp;Soutěžící!D17</f>
        <v>Šimík Antonín </v>
      </c>
      <c r="C19" s="33" t="str">
        <f>IF(Soutěžící!E17="","",Soutěžící!E17)</f>
        <v>kuše</v>
      </c>
      <c r="D19" s="34">
        <f>IF(Soutěžící!H17="","",Soutěžící!H17)</f>
      </c>
      <c r="E19" s="24">
        <v>5</v>
      </c>
      <c r="F19" s="25">
        <v>75</v>
      </c>
      <c r="G19" s="26">
        <f t="shared" si="1"/>
        <v>40</v>
      </c>
      <c r="H19" s="26">
        <f t="shared" si="2"/>
        <v>40.24</v>
      </c>
      <c r="I19" s="19">
        <f t="shared" si="0"/>
        <v>9</v>
      </c>
    </row>
    <row r="20" spans="1:9" ht="12.75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4">
        <f>IF(Soutěžící!H18="","",Soutěžící!H18)</f>
      </c>
      <c r="E20" s="24"/>
      <c r="F20" s="25"/>
      <c r="G20" s="26">
        <f t="shared" si="1"/>
      </c>
      <c r="H20" s="26">
        <f t="shared" si="2"/>
      </c>
      <c r="I20" s="19">
        <f t="shared" si="0"/>
      </c>
    </row>
    <row r="21" spans="1:9" ht="12.75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4">
        <f>IF(Soutěžící!H19="","",Soutěžící!H19)</f>
      </c>
      <c r="E21" s="24"/>
      <c r="F21" s="25"/>
      <c r="G21" s="26">
        <f t="shared" si="1"/>
      </c>
      <c r="H21" s="26">
        <f t="shared" si="2"/>
      </c>
      <c r="I21" s="19">
        <f t="shared" si="0"/>
      </c>
    </row>
    <row r="22" spans="1:9" ht="12.75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4">
        <f>IF(Soutěžící!H20="","",Soutěžící!H20)</f>
      </c>
      <c r="E22" s="24"/>
      <c r="F22" s="25"/>
      <c r="G22" s="26">
        <f t="shared" si="1"/>
      </c>
      <c r="H22" s="26">
        <f t="shared" si="2"/>
      </c>
      <c r="I22" s="19">
        <f t="shared" si="0"/>
      </c>
    </row>
    <row r="23" spans="1:9" ht="12.75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4">
        <f>IF(Soutěžící!H21="","",Soutěžící!H21)</f>
      </c>
      <c r="E23" s="24"/>
      <c r="F23" s="25"/>
      <c r="G23" s="26">
        <f t="shared" si="1"/>
      </c>
      <c r="H23" s="26">
        <f t="shared" si="2"/>
      </c>
      <c r="I23" s="19">
        <f t="shared" si="0"/>
      </c>
    </row>
    <row r="24" spans="1:9" ht="12.75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4">
        <f>IF(Soutěžící!H22="","",Soutěžící!H22)</f>
      </c>
      <c r="E24" s="24"/>
      <c r="F24" s="25"/>
      <c r="G24" s="26">
        <f t="shared" si="1"/>
      </c>
      <c r="H24" s="26">
        <f t="shared" si="2"/>
      </c>
      <c r="I24" s="19">
        <f t="shared" si="0"/>
      </c>
    </row>
    <row r="25" spans="1:9" ht="12.75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4">
        <f>IF(Soutěžící!H23="","",Soutěžící!H23)</f>
      </c>
      <c r="E25" s="24"/>
      <c r="F25" s="25"/>
      <c r="G25" s="26">
        <f t="shared" si="1"/>
      </c>
      <c r="H25" s="26">
        <f t="shared" si="2"/>
      </c>
      <c r="I25" s="19">
        <f t="shared" si="0"/>
      </c>
    </row>
    <row r="26" spans="1:9" ht="12.75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4">
        <f>IF(Soutěžící!H24="","",Soutěžící!H24)</f>
      </c>
      <c r="E26" s="24"/>
      <c r="F26" s="25"/>
      <c r="G26" s="26">
        <f t="shared" si="1"/>
      </c>
      <c r="H26" s="26">
        <f t="shared" si="2"/>
      </c>
      <c r="I26" s="19">
        <f t="shared" si="0"/>
      </c>
    </row>
    <row r="27" spans="1:9" ht="12.75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4">
        <f>IF(Soutěžící!H25="","",Soutěžící!H25)</f>
      </c>
      <c r="E27" s="24"/>
      <c r="F27" s="25"/>
      <c r="G27" s="26">
        <f t="shared" si="1"/>
      </c>
      <c r="H27" s="26">
        <f t="shared" si="2"/>
      </c>
      <c r="I27" s="19">
        <f t="shared" si="0"/>
      </c>
    </row>
    <row r="28" spans="1:9" ht="12.75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4">
        <f>IF(Soutěžící!H26="","",Soutěžící!H26)</f>
      </c>
      <c r="E28" s="24"/>
      <c r="F28" s="25"/>
      <c r="G28" s="26">
        <f t="shared" si="1"/>
      </c>
      <c r="H28" s="26">
        <f t="shared" si="2"/>
      </c>
      <c r="I28" s="19">
        <f t="shared" si="0"/>
      </c>
    </row>
    <row r="29" spans="1:9" ht="12.75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4">
        <f>IF(Soutěžící!H27="","",Soutěžící!H27)</f>
      </c>
      <c r="E29" s="24"/>
      <c r="F29" s="25"/>
      <c r="G29" s="26">
        <f t="shared" si="1"/>
      </c>
      <c r="H29" s="26">
        <f t="shared" si="2"/>
      </c>
      <c r="I29" s="19">
        <f t="shared" si="0"/>
      </c>
    </row>
    <row r="30" spans="1:9" ht="12.75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4">
        <f>IF(Soutěžící!H28="","",Soutěžící!H28)</f>
      </c>
      <c r="E30" s="24"/>
      <c r="F30" s="25"/>
      <c r="G30" s="26">
        <f t="shared" si="1"/>
      </c>
      <c r="H30" s="26">
        <f t="shared" si="2"/>
      </c>
      <c r="I30" s="19">
        <f t="shared" si="0"/>
      </c>
    </row>
    <row r="31" spans="1:9" ht="12.75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4">
        <f>IF(Soutěžící!H29="","",Soutěžící!H29)</f>
      </c>
      <c r="E31" s="24"/>
      <c r="F31" s="25"/>
      <c r="G31" s="26">
        <f t="shared" si="1"/>
      </c>
      <c r="H31" s="26">
        <f t="shared" si="2"/>
      </c>
      <c r="I31" s="19">
        <f t="shared" si="0"/>
      </c>
    </row>
    <row r="32" spans="1:9" ht="12.75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4">
        <f>IF(Soutěžící!H30="","",Soutěžící!H30)</f>
      </c>
      <c r="E32" s="24"/>
      <c r="F32" s="25"/>
      <c r="G32" s="26">
        <f t="shared" si="1"/>
      </c>
      <c r="H32" s="26">
        <f t="shared" si="2"/>
      </c>
      <c r="I32" s="19">
        <f t="shared" si="0"/>
      </c>
    </row>
    <row r="33" spans="1:9" ht="12.75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4">
        <f>IF(Soutěžící!H31="","",Soutěžící!H31)</f>
      </c>
      <c r="E33" s="24"/>
      <c r="F33" s="25"/>
      <c r="G33" s="26">
        <f t="shared" si="1"/>
      </c>
      <c r="H33" s="26">
        <f t="shared" si="2"/>
      </c>
      <c r="I33" s="19">
        <f t="shared" si="0"/>
      </c>
    </row>
    <row r="34" spans="1:9" ht="12.75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4">
        <f>IF(Soutěžící!H32="","",Soutěžící!H32)</f>
      </c>
      <c r="E34" s="24"/>
      <c r="F34" s="25"/>
      <c r="G34" s="26">
        <f t="shared" si="1"/>
      </c>
      <c r="H34" s="26">
        <f t="shared" si="2"/>
      </c>
      <c r="I34" s="19">
        <f t="shared" si="0"/>
      </c>
    </row>
    <row r="35" spans="1:9" ht="12.75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4">
        <f>IF(Soutěžící!H33="","",Soutěžící!H33)</f>
      </c>
      <c r="E35" s="24"/>
      <c r="F35" s="25"/>
      <c r="G35" s="26">
        <f t="shared" si="1"/>
      </c>
      <c r="H35" s="26">
        <f t="shared" si="2"/>
      </c>
      <c r="I35" s="19">
        <f t="shared" si="0"/>
      </c>
    </row>
    <row r="36" spans="1:9" ht="12.75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4">
        <f>IF(Soutěžící!H34="","",Soutěžící!H34)</f>
      </c>
      <c r="E36" s="24"/>
      <c r="F36" s="25"/>
      <c r="G36" s="26">
        <f t="shared" si="1"/>
      </c>
      <c r="H36" s="26">
        <f t="shared" si="2"/>
      </c>
      <c r="I36" s="19">
        <f t="shared" si="0"/>
      </c>
    </row>
    <row r="37" spans="1:9" ht="12.75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4">
        <f>IF(Soutěžící!H35="","",Soutěžící!H35)</f>
      </c>
      <c r="E37" s="24"/>
      <c r="F37" s="25"/>
      <c r="G37" s="26">
        <f t="shared" si="1"/>
      </c>
      <c r="H37" s="26">
        <f t="shared" si="2"/>
      </c>
      <c r="I37" s="19">
        <f t="shared" si="0"/>
      </c>
    </row>
    <row r="38" spans="1:9" ht="12.75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4">
        <f>IF(Soutěžící!H36="","",Soutěžící!H36)</f>
      </c>
      <c r="E38" s="24"/>
      <c r="F38" s="25"/>
      <c r="G38" s="26">
        <f t="shared" si="1"/>
      </c>
      <c r="H38" s="26">
        <f t="shared" si="2"/>
      </c>
      <c r="I38" s="19">
        <f t="shared" si="0"/>
      </c>
    </row>
    <row r="39" spans="1:9" ht="12.75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4">
        <f>IF(Soutěžící!H37="","",Soutěžící!H37)</f>
      </c>
      <c r="E39" s="24"/>
      <c r="F39" s="25"/>
      <c r="G39" s="26">
        <f t="shared" si="1"/>
      </c>
      <c r="H39" s="26">
        <f t="shared" si="2"/>
      </c>
      <c r="I39" s="19">
        <f t="shared" si="0"/>
      </c>
    </row>
    <row r="40" spans="1:9" ht="12.75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4">
        <f>IF(Soutěžící!H38="","",Soutěžící!H38)</f>
      </c>
      <c r="E40" s="24"/>
      <c r="F40" s="25"/>
      <c r="G40" s="26">
        <f t="shared" si="1"/>
      </c>
      <c r="H40" s="26">
        <f t="shared" si="2"/>
      </c>
      <c r="I40" s="19">
        <f t="shared" si="0"/>
      </c>
    </row>
    <row r="41" spans="1:9" ht="12.75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4">
        <f>IF(Soutěžící!H39="","",Soutěžící!H39)</f>
      </c>
      <c r="E41" s="24"/>
      <c r="F41" s="25"/>
      <c r="G41" s="26">
        <f t="shared" si="1"/>
      </c>
      <c r="H41" s="26">
        <f t="shared" si="2"/>
      </c>
      <c r="I41" s="19">
        <f t="shared" si="0"/>
      </c>
    </row>
    <row r="42" spans="1:9" ht="12.75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4">
        <f>IF(Soutěžící!H40="","",Soutěžící!H40)</f>
      </c>
      <c r="E42" s="24"/>
      <c r="F42" s="25"/>
      <c r="G42" s="26">
        <f t="shared" si="1"/>
      </c>
      <c r="H42" s="26">
        <f t="shared" si="2"/>
      </c>
      <c r="I42" s="19">
        <f t="shared" si="0"/>
      </c>
    </row>
    <row r="43" spans="1:9" ht="12.75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4">
        <f>IF(Soutěžící!H41="","",Soutěžící!H41)</f>
      </c>
      <c r="E43" s="24"/>
      <c r="F43" s="25"/>
      <c r="G43" s="26">
        <f t="shared" si="1"/>
      </c>
      <c r="H43" s="26">
        <f t="shared" si="2"/>
      </c>
      <c r="I43" s="19">
        <f t="shared" si="0"/>
      </c>
    </row>
    <row r="44" spans="1:9" ht="12.75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4">
        <f>IF(Soutěžící!H42="","",Soutěžící!H42)</f>
      </c>
      <c r="E44" s="24"/>
      <c r="F44" s="25"/>
      <c r="G44" s="26">
        <f t="shared" si="1"/>
      </c>
      <c r="H44" s="26">
        <f t="shared" si="2"/>
      </c>
      <c r="I44" s="19">
        <f t="shared" si="0"/>
      </c>
    </row>
    <row r="45" spans="1:9" ht="12.75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4">
        <f>IF(Soutěžící!H43="","",Soutěžící!H43)</f>
      </c>
      <c r="E45" s="24"/>
      <c r="F45" s="25"/>
      <c r="G45" s="26">
        <f t="shared" si="1"/>
      </c>
      <c r="H45" s="26">
        <f t="shared" si="2"/>
      </c>
      <c r="I45" s="19">
        <f t="shared" si="0"/>
      </c>
    </row>
    <row r="46" spans="1:9" ht="12.75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4">
        <f>IF(Soutěžící!H44="","",Soutěžící!H44)</f>
      </c>
      <c r="E46" s="24"/>
      <c r="F46" s="25"/>
      <c r="G46" s="26">
        <f t="shared" si="1"/>
      </c>
      <c r="H46" s="26">
        <f t="shared" si="2"/>
      </c>
      <c r="I46" s="19">
        <f t="shared" si="0"/>
      </c>
    </row>
    <row r="47" spans="1:9" ht="12.75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4">
        <f>IF(Soutěžící!H45="","",Soutěžící!H45)</f>
      </c>
      <c r="E47" s="24"/>
      <c r="F47" s="25"/>
      <c r="G47" s="26">
        <f t="shared" si="1"/>
      </c>
      <c r="H47" s="26">
        <f t="shared" si="2"/>
      </c>
      <c r="I47" s="19">
        <f t="shared" si="0"/>
      </c>
    </row>
    <row r="48" spans="1:9" ht="12.75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4">
        <f>IF(Soutěžící!H46="","",Soutěžící!H46)</f>
      </c>
      <c r="E48" s="24"/>
      <c r="F48" s="25"/>
      <c r="G48" s="26">
        <f t="shared" si="1"/>
      </c>
      <c r="H48" s="26">
        <f t="shared" si="2"/>
      </c>
      <c r="I48" s="19">
        <f t="shared" si="0"/>
      </c>
    </row>
    <row r="49" spans="1:9" ht="12.75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4">
        <f>IF(Soutěžící!H47="","",Soutěžící!H47)</f>
      </c>
      <c r="E49" s="24"/>
      <c r="F49" s="25"/>
      <c r="G49" s="26">
        <f t="shared" si="1"/>
      </c>
      <c r="H49" s="26">
        <f t="shared" si="2"/>
      </c>
      <c r="I49" s="19">
        <f t="shared" si="0"/>
      </c>
    </row>
    <row r="50" spans="1:9" ht="12.75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4">
        <f>IF(Soutěžící!H48="","",Soutěžící!H48)</f>
      </c>
      <c r="E50" s="24"/>
      <c r="F50" s="25"/>
      <c r="G50" s="26">
        <f t="shared" si="1"/>
      </c>
      <c r="H50" s="26">
        <f t="shared" si="2"/>
      </c>
      <c r="I50" s="19">
        <f t="shared" si="0"/>
      </c>
    </row>
    <row r="51" spans="1:9" ht="12.75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4">
        <f>IF(Soutěžící!H49="","",Soutěžící!H49)</f>
      </c>
      <c r="E51" s="24"/>
      <c r="F51" s="25"/>
      <c r="G51" s="26">
        <f t="shared" si="1"/>
      </c>
      <c r="H51" s="26">
        <f t="shared" si="2"/>
      </c>
      <c r="I51" s="19">
        <f t="shared" si="0"/>
      </c>
    </row>
    <row r="52" spans="1:9" ht="12.75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4">
        <f>IF(Soutěžící!H50="","",Soutěžící!H50)</f>
      </c>
      <c r="E52" s="24"/>
      <c r="F52" s="25"/>
      <c r="G52" s="26">
        <f t="shared" si="1"/>
      </c>
      <c r="H52" s="26">
        <f t="shared" si="2"/>
      </c>
      <c r="I52" s="19">
        <f t="shared" si="0"/>
      </c>
    </row>
    <row r="53" spans="1:9" ht="12.75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4">
        <f>IF(Soutěžící!H51="","",Soutěžící!H51)</f>
      </c>
      <c r="E53" s="24"/>
      <c r="F53" s="25"/>
      <c r="G53" s="26">
        <f t="shared" si="1"/>
      </c>
      <c r="H53" s="26">
        <f t="shared" si="2"/>
      </c>
      <c r="I53" s="19">
        <f t="shared" si="0"/>
      </c>
    </row>
    <row r="54" spans="1:9" ht="12.75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4">
        <f>IF(Soutěžící!H52="","",Soutěžící!H52)</f>
      </c>
      <c r="E54" s="24"/>
      <c r="F54" s="25"/>
      <c r="G54" s="26">
        <f t="shared" si="1"/>
      </c>
      <c r="H54" s="26">
        <f t="shared" si="2"/>
      </c>
      <c r="I54" s="19">
        <f t="shared" si="0"/>
      </c>
    </row>
    <row r="55" spans="1:9" ht="12.75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4">
        <f>IF(Soutěžící!H53="","",Soutěžící!H53)</f>
      </c>
      <c r="E55" s="24"/>
      <c r="F55" s="25"/>
      <c r="G55" s="26">
        <f t="shared" si="1"/>
      </c>
      <c r="H55" s="26">
        <f t="shared" si="2"/>
      </c>
      <c r="I55" s="19">
        <f t="shared" si="0"/>
      </c>
    </row>
    <row r="56" spans="1:9" ht="12.75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4">
        <f>IF(Soutěžící!H54="","",Soutěžící!H54)</f>
      </c>
      <c r="E56" s="24"/>
      <c r="F56" s="25"/>
      <c r="G56" s="26">
        <f t="shared" si="1"/>
      </c>
      <c r="H56" s="26">
        <f t="shared" si="2"/>
      </c>
      <c r="I56" s="19">
        <f t="shared" si="0"/>
      </c>
    </row>
    <row r="57" spans="1:9" ht="12.75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4">
        <f>IF(Soutěžící!H55="","",Soutěžící!H55)</f>
      </c>
      <c r="E57" s="24"/>
      <c r="F57" s="25"/>
      <c r="G57" s="26">
        <f t="shared" si="1"/>
      </c>
      <c r="H57" s="26">
        <f t="shared" si="2"/>
      </c>
      <c r="I57" s="19">
        <f t="shared" si="0"/>
      </c>
    </row>
    <row r="58" spans="1:9" ht="12.75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4">
        <f>IF(Soutěžící!H56="","",Soutěžící!H56)</f>
      </c>
      <c r="E58" s="24"/>
      <c r="F58" s="25"/>
      <c r="G58" s="26">
        <f t="shared" si="1"/>
      </c>
      <c r="H58" s="26">
        <f t="shared" si="2"/>
      </c>
      <c r="I58" s="19">
        <f t="shared" si="0"/>
      </c>
    </row>
    <row r="59" spans="1:9" ht="12.75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4">
        <f>IF(Soutěžící!H57="","",Soutěžící!H57)</f>
      </c>
      <c r="E59" s="24"/>
      <c r="F59" s="25"/>
      <c r="G59" s="26">
        <f t="shared" si="1"/>
      </c>
      <c r="H59" s="26">
        <f t="shared" si="2"/>
      </c>
      <c r="I59" s="19">
        <f t="shared" si="0"/>
      </c>
    </row>
    <row r="60" spans="1:9" ht="12.75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4">
        <f>IF(Soutěžící!H58="","",Soutěžící!H58)</f>
      </c>
      <c r="E60" s="24"/>
      <c r="F60" s="25"/>
      <c r="G60" s="26">
        <f t="shared" si="1"/>
      </c>
      <c r="H60" s="26">
        <f t="shared" si="2"/>
      </c>
      <c r="I60" s="19">
        <f t="shared" si="0"/>
      </c>
    </row>
    <row r="61" spans="1:9" ht="12.75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4">
        <f>IF(Soutěžící!H59="","",Soutěžící!H59)</f>
      </c>
      <c r="E61" s="24"/>
      <c r="F61" s="25"/>
      <c r="G61" s="26">
        <f t="shared" si="1"/>
      </c>
      <c r="H61" s="26">
        <f t="shared" si="2"/>
      </c>
      <c r="I61" s="19">
        <f t="shared" si="0"/>
      </c>
    </row>
    <row r="62" spans="1:9" ht="12.75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4">
        <f>IF(Soutěžící!H60="","",Soutěžící!H60)</f>
      </c>
      <c r="E62" s="24"/>
      <c r="F62" s="25"/>
      <c r="G62" s="26">
        <f t="shared" si="1"/>
      </c>
      <c r="H62" s="26">
        <f t="shared" si="2"/>
      </c>
      <c r="I62" s="19">
        <f t="shared" si="0"/>
      </c>
    </row>
    <row r="63" spans="1:9" ht="12.75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4">
        <f>IF(Soutěžící!H61="","",Soutěžící!H61)</f>
      </c>
      <c r="E63" s="24"/>
      <c r="F63" s="25"/>
      <c r="G63" s="26">
        <f t="shared" si="1"/>
      </c>
      <c r="H63" s="26">
        <f t="shared" si="2"/>
      </c>
      <c r="I63" s="19">
        <f t="shared" si="0"/>
      </c>
    </row>
    <row r="64" spans="1:9" ht="12.75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4">
        <f>IF(Soutěžící!H62="","",Soutěžící!H62)</f>
      </c>
      <c r="E64" s="24"/>
      <c r="F64" s="25"/>
      <c r="G64" s="26">
        <f t="shared" si="1"/>
      </c>
      <c r="H64" s="26">
        <f t="shared" si="2"/>
      </c>
      <c r="I64" s="19">
        <f t="shared" si="0"/>
      </c>
    </row>
    <row r="65" spans="1:9" ht="12.75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4">
        <f>IF(Soutěžící!H63="","",Soutěžící!H63)</f>
      </c>
      <c r="E65" s="24"/>
      <c r="F65" s="25"/>
      <c r="G65" s="26">
        <f t="shared" si="1"/>
      </c>
      <c r="H65" s="26">
        <f t="shared" si="2"/>
      </c>
      <c r="I65" s="19">
        <f t="shared" si="0"/>
      </c>
    </row>
    <row r="66" spans="1:9" ht="12.75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4">
        <f>IF(Soutěžící!H64="","",Soutěžící!H64)</f>
      </c>
      <c r="E66" s="24"/>
      <c r="F66" s="25"/>
      <c r="G66" s="26">
        <f t="shared" si="1"/>
      </c>
      <c r="H66" s="26">
        <f t="shared" si="2"/>
      </c>
      <c r="I66" s="19">
        <f t="shared" si="0"/>
      </c>
    </row>
    <row r="67" spans="1:9" ht="12.75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4">
        <f>IF(Soutěžící!H65="","",Soutěžící!H65)</f>
      </c>
      <c r="E67" s="24"/>
      <c r="F67" s="25"/>
      <c r="G67" s="26">
        <f t="shared" si="1"/>
      </c>
      <c r="H67" s="26">
        <f t="shared" si="2"/>
      </c>
      <c r="I67" s="19">
        <f t="shared" si="0"/>
      </c>
    </row>
    <row r="68" spans="1:9" ht="12.75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4">
        <f>IF(Soutěžící!H66="","",Soutěžící!H66)</f>
      </c>
      <c r="E68" s="24"/>
      <c r="F68" s="25"/>
      <c r="G68" s="26">
        <f t="shared" si="1"/>
      </c>
      <c r="H68" s="26">
        <f t="shared" si="2"/>
      </c>
      <c r="I68" s="19">
        <f t="shared" si="0"/>
      </c>
    </row>
    <row r="69" spans="1:9" ht="12.75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4">
        <f>IF(Soutěžící!H67="","",Soutěžící!H67)</f>
      </c>
      <c r="E69" s="24"/>
      <c r="F69" s="25"/>
      <c r="G69" s="26">
        <f t="shared" si="1"/>
      </c>
      <c r="H69" s="26">
        <f t="shared" si="2"/>
      </c>
      <c r="I69" s="19">
        <f t="shared" si="0"/>
      </c>
    </row>
    <row r="70" spans="1:9" ht="12.75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4">
        <f>IF(Soutěžící!H68="","",Soutěžící!H68)</f>
      </c>
      <c r="E70" s="24"/>
      <c r="F70" s="25"/>
      <c r="G70" s="26">
        <f t="shared" si="1"/>
      </c>
      <c r="H70" s="26">
        <f t="shared" si="2"/>
      </c>
      <c r="I70" s="19">
        <f t="shared" si="0"/>
      </c>
    </row>
    <row r="71" spans="1:9" ht="12.75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4">
        <f>IF(Soutěžící!H69="","",Soutěžící!H69)</f>
      </c>
      <c r="E71" s="24"/>
      <c r="F71" s="25"/>
      <c r="G71" s="26">
        <f t="shared" si="1"/>
      </c>
      <c r="H71" s="26">
        <f t="shared" si="2"/>
      </c>
      <c r="I71" s="19">
        <f aca="true" t="shared" si="3" ref="I71:I134">IF(COUNT(H71)=0,"",RANK(H71,H$6:H$150))</f>
      </c>
    </row>
    <row r="72" spans="1:9" ht="12.75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4">
        <f>IF(Soutěžící!H70="","",Soutěžící!H70)</f>
      </c>
      <c r="E72" s="24"/>
      <c r="F72" s="25"/>
      <c r="G72" s="26">
        <f t="shared" si="1"/>
      </c>
      <c r="H72" s="26">
        <f t="shared" si="2"/>
      </c>
      <c r="I72" s="19">
        <f t="shared" si="3"/>
      </c>
    </row>
    <row r="73" spans="1:9" ht="12.75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4">
        <f>IF(Soutěžící!H71="","",Soutěžící!H71)</f>
      </c>
      <c r="E73" s="24"/>
      <c r="F73" s="25"/>
      <c r="G73" s="26">
        <f aca="true" t="shared" si="4" ref="G73:G100">IF(COUNT(E73)=0,"",E73*$B$3)</f>
      </c>
      <c r="H73" s="26">
        <f aca="true" t="shared" si="5" ref="H73:H100">IF(COUNT(G73)=0,"",G73+(IF(COUNT(F73)=0,0,(99-F73)/100)))</f>
      </c>
      <c r="I73" s="19">
        <f t="shared" si="3"/>
      </c>
    </row>
    <row r="74" spans="1:9" ht="12.75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4">
        <f>IF(Soutěžící!H72="","",Soutěžící!H72)</f>
      </c>
      <c r="E74" s="24"/>
      <c r="F74" s="25"/>
      <c r="G74" s="26">
        <f t="shared" si="4"/>
      </c>
      <c r="H74" s="26">
        <f t="shared" si="5"/>
      </c>
      <c r="I74" s="19">
        <f t="shared" si="3"/>
      </c>
    </row>
    <row r="75" spans="1:9" ht="12.75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4">
        <f>IF(Soutěžící!H73="","",Soutěžící!H73)</f>
      </c>
      <c r="E75" s="24"/>
      <c r="F75" s="25"/>
      <c r="G75" s="26">
        <f t="shared" si="4"/>
      </c>
      <c r="H75" s="26">
        <f t="shared" si="5"/>
      </c>
      <c r="I75" s="19">
        <f t="shared" si="3"/>
      </c>
    </row>
    <row r="76" spans="1:9" ht="12.75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4">
        <f>IF(Soutěžící!H74="","",Soutěžící!H74)</f>
      </c>
      <c r="E76" s="24"/>
      <c r="F76" s="25"/>
      <c r="G76" s="26">
        <f t="shared" si="4"/>
      </c>
      <c r="H76" s="26">
        <f t="shared" si="5"/>
      </c>
      <c r="I76" s="19">
        <f t="shared" si="3"/>
      </c>
    </row>
    <row r="77" spans="1:9" ht="12.75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4">
        <f>IF(Soutěžící!H75="","",Soutěžící!H75)</f>
      </c>
      <c r="E77" s="24"/>
      <c r="F77" s="25"/>
      <c r="G77" s="26">
        <f t="shared" si="4"/>
      </c>
      <c r="H77" s="26">
        <f t="shared" si="5"/>
      </c>
      <c r="I77" s="19">
        <f t="shared" si="3"/>
      </c>
    </row>
    <row r="78" spans="1:9" ht="12.75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4">
        <f>IF(Soutěžící!H76="","",Soutěžící!H76)</f>
      </c>
      <c r="E78" s="24"/>
      <c r="F78" s="25"/>
      <c r="G78" s="26">
        <f t="shared" si="4"/>
      </c>
      <c r="H78" s="26">
        <f t="shared" si="5"/>
      </c>
      <c r="I78" s="19">
        <f t="shared" si="3"/>
      </c>
    </row>
    <row r="79" spans="1:9" ht="12.75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4">
        <f>IF(Soutěžící!H77="","",Soutěžící!H77)</f>
      </c>
      <c r="E79" s="24"/>
      <c r="F79" s="25"/>
      <c r="G79" s="26">
        <f t="shared" si="4"/>
      </c>
      <c r="H79" s="26">
        <f t="shared" si="5"/>
      </c>
      <c r="I79" s="19">
        <f t="shared" si="3"/>
      </c>
    </row>
    <row r="80" spans="1:9" ht="12.75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4">
        <f>IF(Soutěžící!H78="","",Soutěžící!H78)</f>
      </c>
      <c r="E80" s="24"/>
      <c r="F80" s="25"/>
      <c r="G80" s="26">
        <f t="shared" si="4"/>
      </c>
      <c r="H80" s="26">
        <f t="shared" si="5"/>
      </c>
      <c r="I80" s="19">
        <f t="shared" si="3"/>
      </c>
    </row>
    <row r="81" spans="1:9" ht="12.75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4">
        <f>IF(Soutěžící!H79="","",Soutěžící!H79)</f>
      </c>
      <c r="E81" s="24"/>
      <c r="F81" s="25"/>
      <c r="G81" s="26">
        <f t="shared" si="4"/>
      </c>
      <c r="H81" s="26">
        <f t="shared" si="5"/>
      </c>
      <c r="I81" s="19">
        <f t="shared" si="3"/>
      </c>
    </row>
    <row r="82" spans="1:9" ht="12.75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4">
        <f>IF(Soutěžící!H80="","",Soutěžící!H80)</f>
      </c>
      <c r="E82" s="24"/>
      <c r="F82" s="25"/>
      <c r="G82" s="26">
        <f t="shared" si="4"/>
      </c>
      <c r="H82" s="26">
        <f t="shared" si="5"/>
      </c>
      <c r="I82" s="19">
        <f t="shared" si="3"/>
      </c>
    </row>
    <row r="83" spans="1:9" ht="12.75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4">
        <f>IF(Soutěžící!H81="","",Soutěžící!H81)</f>
      </c>
      <c r="E83" s="24"/>
      <c r="F83" s="25"/>
      <c r="G83" s="26">
        <f t="shared" si="4"/>
      </c>
      <c r="H83" s="26">
        <f t="shared" si="5"/>
      </c>
      <c r="I83" s="19">
        <f t="shared" si="3"/>
      </c>
    </row>
    <row r="84" spans="1:9" ht="12.75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4">
        <f>IF(Soutěžící!H82="","",Soutěžící!H82)</f>
      </c>
      <c r="E84" s="24"/>
      <c r="F84" s="25"/>
      <c r="G84" s="26">
        <f t="shared" si="4"/>
      </c>
      <c r="H84" s="26">
        <f t="shared" si="5"/>
      </c>
      <c r="I84" s="19">
        <f t="shared" si="3"/>
      </c>
    </row>
    <row r="85" spans="1:9" ht="12.75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4">
        <f>IF(Soutěžící!H83="","",Soutěžící!H83)</f>
      </c>
      <c r="E85" s="24"/>
      <c r="F85" s="25"/>
      <c r="G85" s="26">
        <f t="shared" si="4"/>
      </c>
      <c r="H85" s="26">
        <f t="shared" si="5"/>
      </c>
      <c r="I85" s="19">
        <f t="shared" si="3"/>
      </c>
    </row>
    <row r="86" spans="1:9" ht="12.75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4">
        <f>IF(Soutěžící!H84="","",Soutěžící!H84)</f>
      </c>
      <c r="E86" s="24"/>
      <c r="F86" s="25"/>
      <c r="G86" s="26">
        <f t="shared" si="4"/>
      </c>
      <c r="H86" s="26">
        <f t="shared" si="5"/>
      </c>
      <c r="I86" s="19">
        <f t="shared" si="3"/>
      </c>
    </row>
    <row r="87" spans="1:9" ht="12.75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4">
        <f>IF(Soutěžící!H85="","",Soutěžící!H85)</f>
      </c>
      <c r="E87" s="24"/>
      <c r="F87" s="25"/>
      <c r="G87" s="26">
        <f t="shared" si="4"/>
      </c>
      <c r="H87" s="26">
        <f t="shared" si="5"/>
      </c>
      <c r="I87" s="19">
        <f t="shared" si="3"/>
      </c>
    </row>
    <row r="88" spans="1:9" ht="12.75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4">
        <f>IF(Soutěžící!H86="","",Soutěžící!H86)</f>
      </c>
      <c r="E88" s="24"/>
      <c r="F88" s="25"/>
      <c r="G88" s="26">
        <f t="shared" si="4"/>
      </c>
      <c r="H88" s="26">
        <f t="shared" si="5"/>
      </c>
      <c r="I88" s="19">
        <f t="shared" si="3"/>
      </c>
    </row>
    <row r="89" spans="1:9" ht="12.75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4">
        <f>IF(Soutěžící!H87="","",Soutěžící!H87)</f>
      </c>
      <c r="E89" s="24"/>
      <c r="F89" s="25"/>
      <c r="G89" s="26">
        <f t="shared" si="4"/>
      </c>
      <c r="H89" s="26">
        <f t="shared" si="5"/>
      </c>
      <c r="I89" s="19">
        <f t="shared" si="3"/>
      </c>
    </row>
    <row r="90" spans="1:9" ht="12.75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4">
        <f>IF(Soutěžící!H88="","",Soutěžící!H88)</f>
      </c>
      <c r="E90" s="24"/>
      <c r="F90" s="25"/>
      <c r="G90" s="26">
        <f t="shared" si="4"/>
      </c>
      <c r="H90" s="26">
        <f t="shared" si="5"/>
      </c>
      <c r="I90" s="19">
        <f t="shared" si="3"/>
      </c>
    </row>
    <row r="91" spans="1:9" ht="12.75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4">
        <f>IF(Soutěžící!H89="","",Soutěžící!H89)</f>
      </c>
      <c r="E91" s="24"/>
      <c r="F91" s="25"/>
      <c r="G91" s="26">
        <f t="shared" si="4"/>
      </c>
      <c r="H91" s="26">
        <f t="shared" si="5"/>
      </c>
      <c r="I91" s="19">
        <f t="shared" si="3"/>
      </c>
    </row>
    <row r="92" spans="1:9" ht="12.75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4">
        <f>IF(Soutěžící!H90="","",Soutěžící!H90)</f>
      </c>
      <c r="E92" s="24"/>
      <c r="F92" s="25"/>
      <c r="G92" s="26">
        <f t="shared" si="4"/>
      </c>
      <c r="H92" s="26">
        <f t="shared" si="5"/>
      </c>
      <c r="I92" s="19">
        <f t="shared" si="3"/>
      </c>
    </row>
    <row r="93" spans="1:9" ht="12.75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4">
        <f>IF(Soutěžící!H91="","",Soutěžící!H91)</f>
      </c>
      <c r="E93" s="24"/>
      <c r="F93" s="25"/>
      <c r="G93" s="26">
        <f t="shared" si="4"/>
      </c>
      <c r="H93" s="26">
        <f t="shared" si="5"/>
      </c>
      <c r="I93" s="19">
        <f t="shared" si="3"/>
      </c>
    </row>
    <row r="94" spans="1:9" ht="12.75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4">
        <f>IF(Soutěžící!H92="","",Soutěžící!H92)</f>
      </c>
      <c r="E94" s="24"/>
      <c r="F94" s="25"/>
      <c r="G94" s="26">
        <f t="shared" si="4"/>
      </c>
      <c r="H94" s="26">
        <f t="shared" si="5"/>
      </c>
      <c r="I94" s="19">
        <f t="shared" si="3"/>
      </c>
    </row>
    <row r="95" spans="1:9" ht="12.75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4">
        <f>IF(Soutěžící!H93="","",Soutěžící!H93)</f>
      </c>
      <c r="E95" s="24"/>
      <c r="F95" s="25"/>
      <c r="G95" s="26">
        <f t="shared" si="4"/>
      </c>
      <c r="H95" s="26">
        <f t="shared" si="5"/>
      </c>
      <c r="I95" s="19">
        <f t="shared" si="3"/>
      </c>
    </row>
    <row r="96" spans="1:9" ht="12.75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4">
        <f>IF(Soutěžící!H94="","",Soutěžící!H94)</f>
      </c>
      <c r="E96" s="24"/>
      <c r="F96" s="25"/>
      <c r="G96" s="26">
        <f t="shared" si="4"/>
      </c>
      <c r="H96" s="26">
        <f t="shared" si="5"/>
      </c>
      <c r="I96" s="19">
        <f t="shared" si="3"/>
      </c>
    </row>
    <row r="97" spans="1:9" ht="12.75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4">
        <f>IF(Soutěžící!H95="","",Soutěžící!H95)</f>
      </c>
      <c r="E97" s="24"/>
      <c r="F97" s="25"/>
      <c r="G97" s="26">
        <f t="shared" si="4"/>
      </c>
      <c r="H97" s="26">
        <f t="shared" si="5"/>
      </c>
      <c r="I97" s="19">
        <f t="shared" si="3"/>
      </c>
    </row>
    <row r="98" spans="1:9" ht="12.75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4">
        <f>IF(Soutěžící!H96="","",Soutěžící!H96)</f>
      </c>
      <c r="E98" s="24"/>
      <c r="F98" s="25"/>
      <c r="G98" s="26">
        <f t="shared" si="4"/>
      </c>
      <c r="H98" s="26">
        <f t="shared" si="5"/>
      </c>
      <c r="I98" s="19">
        <f t="shared" si="3"/>
      </c>
    </row>
    <row r="99" spans="1:9" ht="12.75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4">
        <f>IF(Soutěžící!H97="","",Soutěžící!H97)</f>
      </c>
      <c r="E99" s="24"/>
      <c r="F99" s="25"/>
      <c r="G99" s="26">
        <f t="shared" si="4"/>
      </c>
      <c r="H99" s="26">
        <f t="shared" si="5"/>
      </c>
      <c r="I99" s="19">
        <f t="shared" si="3"/>
      </c>
    </row>
    <row r="100" spans="1:9" ht="12.75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6">
        <f t="shared" si="4"/>
      </c>
      <c r="H100" s="26">
        <f t="shared" si="5"/>
      </c>
      <c r="I100" s="19">
        <f t="shared" si="3"/>
      </c>
    </row>
    <row r="101" spans="1:9" ht="12.75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IF(Soutěžící!H99="","",Soutěžící!H99)</f>
      </c>
      <c r="E101" s="25"/>
      <c r="F101" s="25"/>
      <c r="G101" s="26">
        <f aca="true" t="shared" si="6" ref="G101:G150">IF(COUNT(E101)=0,"",E101*$B$3)</f>
      </c>
      <c r="H101" s="26">
        <f aca="true" t="shared" si="7" ref="H101:H150">IF(COUNT(G101)=0,"",G101+(IF(COUNT(F101)=0,0,(99-F101)/100)))</f>
      </c>
      <c r="I101" s="19">
        <f t="shared" si="3"/>
      </c>
    </row>
    <row r="102" spans="1:9" ht="12.75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IF(Soutěžící!H100="","",Soutěžící!H100)</f>
      </c>
      <c r="E102" s="25"/>
      <c r="F102" s="25"/>
      <c r="G102" s="26">
        <f t="shared" si="6"/>
      </c>
      <c r="H102" s="26">
        <f t="shared" si="7"/>
      </c>
      <c r="I102" s="19">
        <f t="shared" si="3"/>
      </c>
    </row>
    <row r="103" spans="1:9" ht="12.75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IF(Soutěžící!H101="","",Soutěžící!H101)</f>
      </c>
      <c r="E103" s="25"/>
      <c r="F103" s="25"/>
      <c r="G103" s="26">
        <f t="shared" si="6"/>
      </c>
      <c r="H103" s="26">
        <f t="shared" si="7"/>
      </c>
      <c r="I103" s="19">
        <f t="shared" si="3"/>
      </c>
    </row>
    <row r="104" spans="1:9" ht="12.75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IF(Soutěžící!H102="","",Soutěžící!H102)</f>
      </c>
      <c r="E104" s="25"/>
      <c r="F104" s="25"/>
      <c r="G104" s="26">
        <f t="shared" si="6"/>
      </c>
      <c r="H104" s="26">
        <f t="shared" si="7"/>
      </c>
      <c r="I104" s="19">
        <f t="shared" si="3"/>
      </c>
    </row>
    <row r="105" spans="1:9" ht="12.75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IF(Soutěžící!H103="","",Soutěžící!H103)</f>
      </c>
      <c r="E105" s="25"/>
      <c r="F105" s="25"/>
      <c r="G105" s="26">
        <f t="shared" si="6"/>
      </c>
      <c r="H105" s="26">
        <f t="shared" si="7"/>
      </c>
      <c r="I105" s="19">
        <f t="shared" si="3"/>
      </c>
    </row>
    <row r="106" spans="1:9" ht="12.75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IF(Soutěžící!H104="","",Soutěžící!H104)</f>
      </c>
      <c r="E106" s="25"/>
      <c r="F106" s="25"/>
      <c r="G106" s="26">
        <f t="shared" si="6"/>
      </c>
      <c r="H106" s="26">
        <f t="shared" si="7"/>
      </c>
      <c r="I106" s="19">
        <f t="shared" si="3"/>
      </c>
    </row>
    <row r="107" spans="1:9" ht="12.75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IF(Soutěžící!H105="","",Soutěžící!H105)</f>
      </c>
      <c r="E107" s="25"/>
      <c r="F107" s="25"/>
      <c r="G107" s="26">
        <f t="shared" si="6"/>
      </c>
      <c r="H107" s="26">
        <f t="shared" si="7"/>
      </c>
      <c r="I107" s="19">
        <f t="shared" si="3"/>
      </c>
    </row>
    <row r="108" spans="1:9" ht="12.75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IF(Soutěžící!H106="","",Soutěžící!H106)</f>
      </c>
      <c r="E108" s="25"/>
      <c r="F108" s="25"/>
      <c r="G108" s="26">
        <f t="shared" si="6"/>
      </c>
      <c r="H108" s="26">
        <f t="shared" si="7"/>
      </c>
      <c r="I108" s="19">
        <f t="shared" si="3"/>
      </c>
    </row>
    <row r="109" spans="1:9" ht="12.75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IF(Soutěžící!H107="","",Soutěžící!H107)</f>
      </c>
      <c r="E109" s="25"/>
      <c r="F109" s="25"/>
      <c r="G109" s="26">
        <f t="shared" si="6"/>
      </c>
      <c r="H109" s="26">
        <f t="shared" si="7"/>
      </c>
      <c r="I109" s="19">
        <f t="shared" si="3"/>
      </c>
    </row>
    <row r="110" spans="1:9" ht="12.75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IF(Soutěžící!H108="","",Soutěžící!H108)</f>
      </c>
      <c r="E110" s="25"/>
      <c r="F110" s="25"/>
      <c r="G110" s="26">
        <f t="shared" si="6"/>
      </c>
      <c r="H110" s="26">
        <f t="shared" si="7"/>
      </c>
      <c r="I110" s="19">
        <f t="shared" si="3"/>
      </c>
    </row>
    <row r="111" spans="1:9" ht="12.75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IF(Soutěžící!H109="","",Soutěžící!H109)</f>
      </c>
      <c r="E111" s="25"/>
      <c r="F111" s="25"/>
      <c r="G111" s="26">
        <f t="shared" si="6"/>
      </c>
      <c r="H111" s="26">
        <f t="shared" si="7"/>
      </c>
      <c r="I111" s="19">
        <f t="shared" si="3"/>
      </c>
    </row>
    <row r="112" spans="1:9" ht="12.75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IF(Soutěžící!H110="","",Soutěžící!H110)</f>
      </c>
      <c r="E112" s="25"/>
      <c r="F112" s="25"/>
      <c r="G112" s="26">
        <f t="shared" si="6"/>
      </c>
      <c r="H112" s="26">
        <f t="shared" si="7"/>
      </c>
      <c r="I112" s="19">
        <f t="shared" si="3"/>
      </c>
    </row>
    <row r="113" spans="1:9" ht="12.75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IF(Soutěžící!H111="","",Soutěžící!H111)</f>
      </c>
      <c r="E113" s="25"/>
      <c r="F113" s="25"/>
      <c r="G113" s="26">
        <f t="shared" si="6"/>
      </c>
      <c r="H113" s="26">
        <f t="shared" si="7"/>
      </c>
      <c r="I113" s="19">
        <f t="shared" si="3"/>
      </c>
    </row>
    <row r="114" spans="1:9" ht="12.75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IF(Soutěžící!H112="","",Soutěžící!H112)</f>
      </c>
      <c r="E114" s="25"/>
      <c r="F114" s="25"/>
      <c r="G114" s="26">
        <f t="shared" si="6"/>
      </c>
      <c r="H114" s="26">
        <f t="shared" si="7"/>
      </c>
      <c r="I114" s="19">
        <f t="shared" si="3"/>
      </c>
    </row>
    <row r="115" spans="1:9" ht="12.75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IF(Soutěžící!H113="","",Soutěžící!H113)</f>
      </c>
      <c r="E115" s="25"/>
      <c r="F115" s="25"/>
      <c r="G115" s="26">
        <f t="shared" si="6"/>
      </c>
      <c r="H115" s="26">
        <f t="shared" si="7"/>
      </c>
      <c r="I115" s="19">
        <f t="shared" si="3"/>
      </c>
    </row>
    <row r="116" spans="1:9" ht="12.75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IF(Soutěžící!H114="","",Soutěžící!H114)</f>
      </c>
      <c r="E116" s="25"/>
      <c r="F116" s="25"/>
      <c r="G116" s="26">
        <f t="shared" si="6"/>
      </c>
      <c r="H116" s="26">
        <f t="shared" si="7"/>
      </c>
      <c r="I116" s="19">
        <f t="shared" si="3"/>
      </c>
    </row>
    <row r="117" spans="1:9" ht="12.75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IF(Soutěžící!H115="","",Soutěžící!H115)</f>
      </c>
      <c r="E117" s="25"/>
      <c r="F117" s="25"/>
      <c r="G117" s="26">
        <f t="shared" si="6"/>
      </c>
      <c r="H117" s="26">
        <f t="shared" si="7"/>
      </c>
      <c r="I117" s="19">
        <f t="shared" si="3"/>
      </c>
    </row>
    <row r="118" spans="1:9" ht="12.75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IF(Soutěžící!H116="","",Soutěžící!H116)</f>
      </c>
      <c r="E118" s="25"/>
      <c r="F118" s="25"/>
      <c r="G118" s="26">
        <f t="shared" si="6"/>
      </c>
      <c r="H118" s="26">
        <f t="shared" si="7"/>
      </c>
      <c r="I118" s="19">
        <f t="shared" si="3"/>
      </c>
    </row>
    <row r="119" spans="1:9" ht="12.75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IF(Soutěžící!H117="","",Soutěžící!H117)</f>
      </c>
      <c r="E119" s="25"/>
      <c r="F119" s="25"/>
      <c r="G119" s="26">
        <f t="shared" si="6"/>
      </c>
      <c r="H119" s="26">
        <f t="shared" si="7"/>
      </c>
      <c r="I119" s="19">
        <f t="shared" si="3"/>
      </c>
    </row>
    <row r="120" spans="1:9" ht="12.75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IF(Soutěžící!H118="","",Soutěžící!H118)</f>
      </c>
      <c r="E120" s="25"/>
      <c r="F120" s="25"/>
      <c r="G120" s="26">
        <f t="shared" si="6"/>
      </c>
      <c r="H120" s="26">
        <f t="shared" si="7"/>
      </c>
      <c r="I120" s="19">
        <f t="shared" si="3"/>
      </c>
    </row>
    <row r="121" spans="1:9" ht="12.75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IF(Soutěžící!H119="","",Soutěžící!H119)</f>
      </c>
      <c r="E121" s="25"/>
      <c r="F121" s="25"/>
      <c r="G121" s="26">
        <f t="shared" si="6"/>
      </c>
      <c r="H121" s="26">
        <f t="shared" si="7"/>
      </c>
      <c r="I121" s="19">
        <f t="shared" si="3"/>
      </c>
    </row>
    <row r="122" spans="1:9" ht="12.75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IF(Soutěžící!H120="","",Soutěžící!H120)</f>
      </c>
      <c r="E122" s="25"/>
      <c r="F122" s="25"/>
      <c r="G122" s="26">
        <f t="shared" si="6"/>
      </c>
      <c r="H122" s="26">
        <f t="shared" si="7"/>
      </c>
      <c r="I122" s="19">
        <f t="shared" si="3"/>
      </c>
    </row>
    <row r="123" spans="1:9" ht="12.75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IF(Soutěžící!H121="","",Soutěžící!H121)</f>
      </c>
      <c r="E123" s="25"/>
      <c r="F123" s="25"/>
      <c r="G123" s="26">
        <f t="shared" si="6"/>
      </c>
      <c r="H123" s="26">
        <f t="shared" si="7"/>
      </c>
      <c r="I123" s="19">
        <f t="shared" si="3"/>
      </c>
    </row>
    <row r="124" spans="1:9" ht="12.75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IF(Soutěžící!H122="","",Soutěžící!H122)</f>
      </c>
      <c r="E124" s="25"/>
      <c r="F124" s="25"/>
      <c r="G124" s="26">
        <f t="shared" si="6"/>
      </c>
      <c r="H124" s="26">
        <f t="shared" si="7"/>
      </c>
      <c r="I124" s="19">
        <f t="shared" si="3"/>
      </c>
    </row>
    <row r="125" spans="1:9" ht="12.75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IF(Soutěžící!H123="","",Soutěžící!H123)</f>
      </c>
      <c r="E125" s="25"/>
      <c r="F125" s="25"/>
      <c r="G125" s="26">
        <f t="shared" si="6"/>
      </c>
      <c r="H125" s="26">
        <f t="shared" si="7"/>
      </c>
      <c r="I125" s="19">
        <f t="shared" si="3"/>
      </c>
    </row>
    <row r="126" spans="1:9" ht="12.75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IF(Soutěžící!H124="","",Soutěžící!H124)</f>
      </c>
      <c r="E126" s="25"/>
      <c r="F126" s="25"/>
      <c r="G126" s="26">
        <f t="shared" si="6"/>
      </c>
      <c r="H126" s="26">
        <f t="shared" si="7"/>
      </c>
      <c r="I126" s="19">
        <f t="shared" si="3"/>
      </c>
    </row>
    <row r="127" spans="1:9" ht="12.75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IF(Soutěžící!H125="","",Soutěžící!H125)</f>
      </c>
      <c r="E127" s="25"/>
      <c r="F127" s="25"/>
      <c r="G127" s="26">
        <f t="shared" si="6"/>
      </c>
      <c r="H127" s="26">
        <f t="shared" si="7"/>
      </c>
      <c r="I127" s="19">
        <f t="shared" si="3"/>
      </c>
    </row>
    <row r="128" spans="1:9" ht="12.75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IF(Soutěžící!H126="","",Soutěžící!H126)</f>
      </c>
      <c r="E128" s="25"/>
      <c r="F128" s="25"/>
      <c r="G128" s="26">
        <f t="shared" si="6"/>
      </c>
      <c r="H128" s="26">
        <f t="shared" si="7"/>
      </c>
      <c r="I128" s="19">
        <f t="shared" si="3"/>
      </c>
    </row>
    <row r="129" spans="1:9" ht="12.75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IF(Soutěžící!H127="","",Soutěžící!H127)</f>
      </c>
      <c r="E129" s="25"/>
      <c r="F129" s="25"/>
      <c r="G129" s="26">
        <f t="shared" si="6"/>
      </c>
      <c r="H129" s="26">
        <f t="shared" si="7"/>
      </c>
      <c r="I129" s="19">
        <f t="shared" si="3"/>
      </c>
    </row>
    <row r="130" spans="1:9" ht="12.75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IF(Soutěžící!H128="","",Soutěžící!H128)</f>
      </c>
      <c r="E130" s="25"/>
      <c r="F130" s="25"/>
      <c r="G130" s="26">
        <f t="shared" si="6"/>
      </c>
      <c r="H130" s="26">
        <f t="shared" si="7"/>
      </c>
      <c r="I130" s="19">
        <f t="shared" si="3"/>
      </c>
    </row>
    <row r="131" spans="1:9" ht="12.75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IF(Soutěžící!H129="","",Soutěžící!H129)</f>
      </c>
      <c r="E131" s="25"/>
      <c r="F131" s="25"/>
      <c r="G131" s="26">
        <f t="shared" si="6"/>
      </c>
      <c r="H131" s="26">
        <f t="shared" si="7"/>
      </c>
      <c r="I131" s="19">
        <f t="shared" si="3"/>
      </c>
    </row>
    <row r="132" spans="1:9" ht="12.75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IF(Soutěžící!H130="","",Soutěžící!H130)</f>
      </c>
      <c r="E132" s="25"/>
      <c r="F132" s="25"/>
      <c r="G132" s="26">
        <f t="shared" si="6"/>
      </c>
      <c r="H132" s="26">
        <f t="shared" si="7"/>
      </c>
      <c r="I132" s="19">
        <f t="shared" si="3"/>
      </c>
    </row>
    <row r="133" spans="1:9" ht="12.75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IF(Soutěžící!H131="","",Soutěžící!H131)</f>
      </c>
      <c r="E133" s="25"/>
      <c r="F133" s="25"/>
      <c r="G133" s="26">
        <f t="shared" si="6"/>
      </c>
      <c r="H133" s="26">
        <f t="shared" si="7"/>
      </c>
      <c r="I133" s="19">
        <f t="shared" si="3"/>
      </c>
    </row>
    <row r="134" spans="1:9" ht="12.75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IF(Soutěžící!H132="","",Soutěžící!H132)</f>
      </c>
      <c r="E134" s="25"/>
      <c r="F134" s="25"/>
      <c r="G134" s="26">
        <f t="shared" si="6"/>
      </c>
      <c r="H134" s="26">
        <f t="shared" si="7"/>
      </c>
      <c r="I134" s="19">
        <f t="shared" si="3"/>
      </c>
    </row>
    <row r="135" spans="1:9" ht="12.75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IF(Soutěžící!H133="","",Soutěžící!H133)</f>
      </c>
      <c r="E135" s="25"/>
      <c r="F135" s="25"/>
      <c r="G135" s="26">
        <f t="shared" si="6"/>
      </c>
      <c r="H135" s="26">
        <f t="shared" si="7"/>
      </c>
      <c r="I135" s="19">
        <f aca="true" t="shared" si="8" ref="I135:I150">IF(COUNT(H135)=0,"",RANK(H135,H$6:H$150))</f>
      </c>
    </row>
    <row r="136" spans="1:9" ht="12.75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IF(Soutěžící!H134="","",Soutěžící!H134)</f>
      </c>
      <c r="E136" s="25"/>
      <c r="F136" s="25"/>
      <c r="G136" s="26">
        <f t="shared" si="6"/>
      </c>
      <c r="H136" s="26">
        <f t="shared" si="7"/>
      </c>
      <c r="I136" s="19">
        <f t="shared" si="8"/>
      </c>
    </row>
    <row r="137" spans="1:9" ht="12.75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IF(Soutěžící!H135="","",Soutěžící!H135)</f>
      </c>
      <c r="E137" s="25"/>
      <c r="F137" s="25"/>
      <c r="G137" s="26">
        <f t="shared" si="6"/>
      </c>
      <c r="H137" s="26">
        <f t="shared" si="7"/>
      </c>
      <c r="I137" s="19">
        <f t="shared" si="8"/>
      </c>
    </row>
    <row r="138" spans="1:9" ht="12.75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IF(Soutěžící!H136="","",Soutěžící!H136)</f>
      </c>
      <c r="E138" s="25"/>
      <c r="F138" s="25"/>
      <c r="G138" s="26">
        <f t="shared" si="6"/>
      </c>
      <c r="H138" s="26">
        <f t="shared" si="7"/>
      </c>
      <c r="I138" s="19">
        <f t="shared" si="8"/>
      </c>
    </row>
    <row r="139" spans="1:9" ht="12.75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IF(Soutěžící!H137="","",Soutěžící!H137)</f>
      </c>
      <c r="E139" s="25"/>
      <c r="F139" s="25"/>
      <c r="G139" s="26">
        <f t="shared" si="6"/>
      </c>
      <c r="H139" s="26">
        <f t="shared" si="7"/>
      </c>
      <c r="I139" s="19">
        <f t="shared" si="8"/>
      </c>
    </row>
    <row r="140" spans="1:9" ht="12.75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IF(Soutěžící!H138="","",Soutěžící!H138)</f>
      </c>
      <c r="E140" s="25"/>
      <c r="F140" s="25"/>
      <c r="G140" s="26">
        <f t="shared" si="6"/>
      </c>
      <c r="H140" s="26">
        <f t="shared" si="7"/>
      </c>
      <c r="I140" s="19">
        <f t="shared" si="8"/>
      </c>
    </row>
    <row r="141" spans="1:9" ht="12.75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IF(Soutěžící!H139="","",Soutěžící!H139)</f>
      </c>
      <c r="E141" s="25"/>
      <c r="F141" s="25"/>
      <c r="G141" s="26">
        <f t="shared" si="6"/>
      </c>
      <c r="H141" s="26">
        <f t="shared" si="7"/>
      </c>
      <c r="I141" s="19">
        <f t="shared" si="8"/>
      </c>
    </row>
    <row r="142" spans="1:9" ht="12.75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IF(Soutěžící!H140="","",Soutěžící!H140)</f>
      </c>
      <c r="E142" s="25"/>
      <c r="F142" s="25"/>
      <c r="G142" s="26">
        <f t="shared" si="6"/>
      </c>
      <c r="H142" s="26">
        <f t="shared" si="7"/>
      </c>
      <c r="I142" s="19">
        <f t="shared" si="8"/>
      </c>
    </row>
    <row r="143" spans="1:9" ht="12.75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IF(Soutěžící!H141="","",Soutěžící!H141)</f>
      </c>
      <c r="E143" s="25"/>
      <c r="F143" s="25"/>
      <c r="G143" s="26">
        <f t="shared" si="6"/>
      </c>
      <c r="H143" s="26">
        <f t="shared" si="7"/>
      </c>
      <c r="I143" s="19">
        <f t="shared" si="8"/>
      </c>
    </row>
    <row r="144" spans="1:9" ht="12.75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IF(Soutěžící!H142="","",Soutěžící!H142)</f>
      </c>
      <c r="E144" s="25"/>
      <c r="F144" s="25"/>
      <c r="G144" s="26">
        <f t="shared" si="6"/>
      </c>
      <c r="H144" s="26">
        <f t="shared" si="7"/>
      </c>
      <c r="I144" s="19">
        <f t="shared" si="8"/>
      </c>
    </row>
    <row r="145" spans="1:9" ht="12.75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IF(Soutěžící!H143="","",Soutěžící!H143)</f>
      </c>
      <c r="E145" s="25"/>
      <c r="F145" s="25"/>
      <c r="G145" s="26">
        <f t="shared" si="6"/>
      </c>
      <c r="H145" s="26">
        <f t="shared" si="7"/>
      </c>
      <c r="I145" s="19">
        <f t="shared" si="8"/>
      </c>
    </row>
    <row r="146" spans="1:9" ht="12.75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IF(Soutěžící!H144="","",Soutěžící!H144)</f>
      </c>
      <c r="E146" s="25"/>
      <c r="F146" s="25"/>
      <c r="G146" s="26">
        <f t="shared" si="6"/>
      </c>
      <c r="H146" s="26">
        <f t="shared" si="7"/>
      </c>
      <c r="I146" s="19">
        <f t="shared" si="8"/>
      </c>
    </row>
    <row r="147" spans="1:9" ht="12.75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IF(Soutěžící!H145="","",Soutěžící!H145)</f>
      </c>
      <c r="E147" s="25"/>
      <c r="F147" s="25"/>
      <c r="G147" s="26">
        <f t="shared" si="6"/>
      </c>
      <c r="H147" s="26">
        <f t="shared" si="7"/>
      </c>
      <c r="I147" s="19">
        <f t="shared" si="8"/>
      </c>
    </row>
    <row r="148" spans="1:9" ht="12.75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IF(Soutěžící!H146="","",Soutěžící!H146)</f>
      </c>
      <c r="E148" s="25"/>
      <c r="F148" s="25"/>
      <c r="G148" s="26">
        <f t="shared" si="6"/>
      </c>
      <c r="H148" s="26">
        <f t="shared" si="7"/>
      </c>
      <c r="I148" s="19">
        <f t="shared" si="8"/>
      </c>
    </row>
    <row r="149" spans="1:9" ht="12.75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IF(Soutěžící!H147="","",Soutěžící!H147)</f>
      </c>
      <c r="E149" s="25"/>
      <c r="F149" s="25"/>
      <c r="G149" s="26">
        <f t="shared" si="6"/>
      </c>
      <c r="H149" s="26">
        <f t="shared" si="7"/>
      </c>
      <c r="I149" s="19">
        <f t="shared" si="8"/>
      </c>
    </row>
    <row r="150" spans="1:9" ht="13.5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IF(Soutěžící!H148="","",Soutěžící!H148)</f>
      </c>
      <c r="E150" s="27"/>
      <c r="F150" s="27"/>
      <c r="G150" s="28">
        <f t="shared" si="6"/>
      </c>
      <c r="H150" s="28">
        <f t="shared" si="7"/>
      </c>
      <c r="I150" s="29">
        <f t="shared" si="8"/>
      </c>
    </row>
    <row r="15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B2" sqref="B2:H19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5.625" style="0" bestFit="1" customWidth="1"/>
    <col min="6" max="6" width="4.25390625" style="0" bestFit="1" customWidth="1"/>
    <col min="7" max="7" width="4.00390625" style="0" bestFit="1" customWidth="1"/>
  </cols>
  <sheetData>
    <row r="2" ht="15.75">
      <c r="B2" s="80" t="s">
        <v>106</v>
      </c>
    </row>
    <row r="4" spans="2:7" ht="13.5" thickBot="1">
      <c r="B4" s="79" t="s">
        <v>15</v>
      </c>
      <c r="C4" s="79" t="s">
        <v>2</v>
      </c>
      <c r="D4" s="79" t="s">
        <v>77</v>
      </c>
      <c r="E4" s="79" t="s">
        <v>34</v>
      </c>
      <c r="F4" s="79" t="s">
        <v>102</v>
      </c>
      <c r="G4" s="79" t="s">
        <v>14</v>
      </c>
    </row>
    <row r="5" spans="2:7" ht="13.5" thickTop="1">
      <c r="B5" s="23">
        <v>1</v>
      </c>
      <c r="C5" s="23">
        <v>103</v>
      </c>
      <c r="D5" s="23" t="s">
        <v>91</v>
      </c>
      <c r="E5" s="23">
        <v>14</v>
      </c>
      <c r="F5" s="23">
        <v>74</v>
      </c>
      <c r="G5" s="23">
        <v>112</v>
      </c>
    </row>
    <row r="6" spans="2:7" ht="12.75">
      <c r="B6" s="26">
        <v>2</v>
      </c>
      <c r="C6" s="26">
        <v>40</v>
      </c>
      <c r="D6" s="26" t="s">
        <v>84</v>
      </c>
      <c r="E6" s="26">
        <v>12</v>
      </c>
      <c r="F6" s="26">
        <v>51</v>
      </c>
      <c r="G6" s="26">
        <v>96</v>
      </c>
    </row>
    <row r="7" spans="2:7" ht="12.75">
      <c r="B7" s="26">
        <v>3</v>
      </c>
      <c r="C7" s="26">
        <v>83</v>
      </c>
      <c r="D7" s="26" t="s">
        <v>89</v>
      </c>
      <c r="E7" s="26">
        <v>11</v>
      </c>
      <c r="F7" s="26">
        <v>47</v>
      </c>
      <c r="G7" s="26">
        <v>88</v>
      </c>
    </row>
    <row r="8" spans="2:7" ht="12.75">
      <c r="B8" s="26">
        <v>4</v>
      </c>
      <c r="C8" s="26">
        <v>39</v>
      </c>
      <c r="D8" s="26" t="s">
        <v>83</v>
      </c>
      <c r="E8" s="26">
        <v>10</v>
      </c>
      <c r="F8" s="26">
        <v>50</v>
      </c>
      <c r="G8" s="26">
        <v>80</v>
      </c>
    </row>
    <row r="9" spans="2:7" ht="12.75">
      <c r="B9" s="26">
        <v>5</v>
      </c>
      <c r="C9" s="26">
        <v>43</v>
      </c>
      <c r="D9" s="26" t="s">
        <v>85</v>
      </c>
      <c r="E9" s="26">
        <v>9</v>
      </c>
      <c r="F9" s="26">
        <v>51</v>
      </c>
      <c r="G9" s="26">
        <v>72</v>
      </c>
    </row>
    <row r="10" spans="2:7" ht="12.75">
      <c r="B10" s="26">
        <v>6</v>
      </c>
      <c r="C10" s="26">
        <v>18</v>
      </c>
      <c r="D10" s="26" t="s">
        <v>78</v>
      </c>
      <c r="E10" s="26">
        <v>8</v>
      </c>
      <c r="F10" s="26">
        <v>69</v>
      </c>
      <c r="G10" s="26">
        <v>64</v>
      </c>
    </row>
    <row r="11" spans="2:7" ht="12.75">
      <c r="B11" s="26">
        <v>7</v>
      </c>
      <c r="C11" s="26">
        <v>88</v>
      </c>
      <c r="D11" s="26" t="s">
        <v>90</v>
      </c>
      <c r="E11" s="26">
        <v>8</v>
      </c>
      <c r="F11" s="26">
        <v>71</v>
      </c>
      <c r="G11" s="26">
        <v>64</v>
      </c>
    </row>
    <row r="12" spans="2:7" ht="12.75">
      <c r="B12" s="26">
        <v>8</v>
      </c>
      <c r="C12" s="26">
        <v>51</v>
      </c>
      <c r="D12" s="26" t="s">
        <v>87</v>
      </c>
      <c r="E12" s="26">
        <v>6</v>
      </c>
      <c r="F12" s="26">
        <v>77</v>
      </c>
      <c r="G12" s="26">
        <v>48</v>
      </c>
    </row>
    <row r="13" spans="2:7" ht="12.75">
      <c r="B13" s="26">
        <v>9</v>
      </c>
      <c r="C13" s="26">
        <v>44</v>
      </c>
      <c r="D13" s="26" t="s">
        <v>86</v>
      </c>
      <c r="E13" s="26">
        <v>5</v>
      </c>
      <c r="F13" s="26">
        <v>75</v>
      </c>
      <c r="G13" s="26">
        <v>40</v>
      </c>
    </row>
    <row r="14" spans="2:7" ht="12.75">
      <c r="B14" s="26">
        <v>10</v>
      </c>
      <c r="C14" s="26">
        <v>20</v>
      </c>
      <c r="D14" s="26" t="s">
        <v>79</v>
      </c>
      <c r="E14" s="26"/>
      <c r="F14" s="26"/>
      <c r="G14" s="26"/>
    </row>
    <row r="15" spans="2:7" ht="12.75">
      <c r="B15" s="26">
        <v>10</v>
      </c>
      <c r="C15" s="26">
        <v>22</v>
      </c>
      <c r="D15" s="26" t="s">
        <v>80</v>
      </c>
      <c r="E15" s="26"/>
      <c r="F15" s="26"/>
      <c r="G15" s="26"/>
    </row>
    <row r="16" spans="2:7" ht="12.75">
      <c r="B16" s="26">
        <v>10</v>
      </c>
      <c r="C16" s="26">
        <v>54</v>
      </c>
      <c r="D16" s="26" t="s">
        <v>88</v>
      </c>
      <c r="E16" s="26"/>
      <c r="F16" s="26"/>
      <c r="G16" s="26"/>
    </row>
    <row r="17" spans="2:7" ht="12.75">
      <c r="B17" s="26">
        <v>10</v>
      </c>
      <c r="C17" s="26">
        <v>24</v>
      </c>
      <c r="D17" s="26" t="s">
        <v>81</v>
      </c>
      <c r="E17" s="26"/>
      <c r="F17" s="26"/>
      <c r="G17" s="26"/>
    </row>
    <row r="18" spans="2:7" ht="12.75">
      <c r="B18" s="26">
        <v>10</v>
      </c>
      <c r="C18" s="26">
        <v>33</v>
      </c>
      <c r="D18" s="26" t="s">
        <v>82</v>
      </c>
      <c r="E18" s="26"/>
      <c r="F18" s="26"/>
      <c r="G18" s="26"/>
    </row>
    <row r="19" spans="2:7" ht="12.75">
      <c r="B19" s="26">
        <v>10</v>
      </c>
      <c r="C19" s="26">
        <v>45</v>
      </c>
      <c r="D19" s="26" t="s">
        <v>92</v>
      </c>
      <c r="E19" s="26"/>
      <c r="F19" s="26"/>
      <c r="G19" s="2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42"/>
  <dimension ref="A1:I150"/>
  <sheetViews>
    <sheetView zoomScalePageLayoutView="0" workbookViewId="0" topLeftCell="A1">
      <pane xSplit="4" ySplit="5" topLeftCell="E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F13" sqref="F13"/>
    </sheetView>
  </sheetViews>
  <sheetFormatPr defaultColWidth="9.00390625" defaultRowHeight="12.75"/>
  <cols>
    <col min="2" max="2" width="24.75390625" style="0" customWidth="1"/>
    <col min="8" max="8" width="13.00390625" style="0" customWidth="1"/>
  </cols>
  <sheetData>
    <row r="1" spans="1:4" ht="20.25">
      <c r="A1" s="37" t="s">
        <v>32</v>
      </c>
      <c r="B1" s="37"/>
      <c r="C1" s="10"/>
      <c r="D1" s="10"/>
    </row>
    <row r="2" spans="1:4" ht="12.75">
      <c r="A2" s="2" t="s">
        <v>1</v>
      </c>
      <c r="B2" s="3" t="str">
        <f>Soutěžící!$C$2</f>
        <v>Kuše</v>
      </c>
      <c r="C2" s="3"/>
      <c r="D2" s="3"/>
    </row>
    <row r="3" spans="1:4" ht="13.5" thickBot="1">
      <c r="A3" s="2" t="s">
        <v>10</v>
      </c>
      <c r="B3" s="11">
        <v>7</v>
      </c>
      <c r="C3" s="11"/>
      <c r="D3" s="11"/>
    </row>
    <row r="4" spans="1:9" ht="13.5" thickTop="1">
      <c r="A4" s="12"/>
      <c r="B4" s="13"/>
      <c r="C4" s="14"/>
      <c r="D4" s="15"/>
      <c r="E4" s="42"/>
      <c r="F4" s="43"/>
      <c r="G4" s="43"/>
      <c r="H4" s="43"/>
      <c r="I4" s="44"/>
    </row>
    <row r="5" spans="1:9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45" t="s">
        <v>29</v>
      </c>
      <c r="F5" s="46" t="s">
        <v>30</v>
      </c>
      <c r="G5" s="46" t="s">
        <v>14</v>
      </c>
      <c r="H5" s="46" t="s">
        <v>31</v>
      </c>
      <c r="I5" s="47" t="s">
        <v>15</v>
      </c>
    </row>
    <row r="6" spans="1:9" ht="13.5" thickTop="1">
      <c r="A6" s="18">
        <f>Soutěžící!A4</f>
        <v>40</v>
      </c>
      <c r="B6" s="23" t="str">
        <f>Soutěžící!B4&amp;" "&amp;Soutěžící!C4&amp;" "&amp;Soutěžící!D4</f>
        <v>Bochníček Jiří  </v>
      </c>
      <c r="C6" s="31" t="str">
        <f>IF(Soutěžící!E4="","",Soutěžící!E4)</f>
        <v>kuše</v>
      </c>
      <c r="D6" s="20">
        <f>IF(Soutěžící!H4="","",Soutěžící!H4)</f>
      </c>
      <c r="E6" s="21">
        <v>5</v>
      </c>
      <c r="F6" s="22">
        <v>6</v>
      </c>
      <c r="G6" s="23">
        <f>IF(COUNT(E6)=0,"",E6*$B$3)</f>
        <v>35</v>
      </c>
      <c r="H6" s="23">
        <f>IF(COUNT(G6)=0,"",(IF(COUNT(F6)=0,G6,G6+(F6/100))))</f>
        <v>35.06</v>
      </c>
      <c r="I6" s="41">
        <f>IF(COUNT(H6)=0,"",RANK(H6,H$6:H$150))</f>
        <v>4</v>
      </c>
    </row>
    <row r="7" spans="1:9" ht="12.75">
      <c r="A7" s="32">
        <f>Soutěžící!A5</f>
        <v>83</v>
      </c>
      <c r="B7" s="26" t="str">
        <f>Soutěžící!B5&amp;" "&amp;Soutěžící!C5&amp;" "&amp;Soutěžící!D5</f>
        <v>Kácha Ladislav  </v>
      </c>
      <c r="C7" s="33" t="str">
        <f>IF(Soutěžící!E5="","",Soutěžící!E5)</f>
        <v>kuše</v>
      </c>
      <c r="D7" s="34">
        <f>IF(Soutěžící!H5="","",Soutěžící!H5)</f>
      </c>
      <c r="E7" s="24">
        <v>3</v>
      </c>
      <c r="F7" s="25">
        <v>6</v>
      </c>
      <c r="G7" s="26">
        <f aca="true" t="shared" si="0" ref="G7:G70">IF(COUNT(E7)=0,"",E7*$B$3)</f>
        <v>21</v>
      </c>
      <c r="H7" s="26">
        <f aca="true" t="shared" si="1" ref="H7:H70">IF(COUNT(G7)=0,"",(IF(COUNT(F7)=0,G7,G7+(F7/100))))</f>
        <v>21.06</v>
      </c>
      <c r="I7" s="19">
        <f aca="true" t="shared" si="2" ref="I7:I70">IF(COUNT(H7)=0,"",RANK(H7,H$6:H$150))</f>
        <v>7</v>
      </c>
    </row>
    <row r="8" spans="1:9" ht="12.75">
      <c r="A8" s="32">
        <f>Soutěžící!A6</f>
        <v>39</v>
      </c>
      <c r="B8" s="26" t="str">
        <f>Soutěžící!B6&amp;" "&amp;Soutěžící!C6&amp;" "&amp;Soutěžící!D6</f>
        <v>Kutílek Leoš </v>
      </c>
      <c r="C8" s="33" t="str">
        <f>IF(Soutěžící!E6="","",Soutěžící!E6)</f>
        <v>kuše</v>
      </c>
      <c r="D8" s="34">
        <f>IF(Soutěžící!H6="","",Soutěžící!H6)</f>
      </c>
      <c r="E8" s="24">
        <v>7</v>
      </c>
      <c r="F8" s="25">
        <v>8</v>
      </c>
      <c r="G8" s="26">
        <f t="shared" si="0"/>
        <v>49</v>
      </c>
      <c r="H8" s="26">
        <f t="shared" si="1"/>
        <v>49.08</v>
      </c>
      <c r="I8" s="19">
        <f t="shared" si="2"/>
        <v>1</v>
      </c>
    </row>
    <row r="9" spans="1:9" ht="12.75">
      <c r="A9" s="32">
        <f>Soutěžící!A7</f>
        <v>18</v>
      </c>
      <c r="B9" s="26" t="str">
        <f>Soutěžící!B7&amp;" "&amp;Soutěžící!C7&amp;" "&amp;Soutěžící!D7</f>
        <v>Kvarda Zdeněk </v>
      </c>
      <c r="C9" s="33" t="str">
        <f>IF(Soutěžící!E7="","",Soutěžící!E7)</f>
        <v>kuše</v>
      </c>
      <c r="D9" s="34">
        <f>IF(Soutěžící!H7="","",Soutěžící!H7)</f>
      </c>
      <c r="E9" s="24">
        <v>5</v>
      </c>
      <c r="F9" s="25">
        <v>5</v>
      </c>
      <c r="G9" s="26">
        <f t="shared" si="0"/>
        <v>35</v>
      </c>
      <c r="H9" s="26">
        <f t="shared" si="1"/>
        <v>35.05</v>
      </c>
      <c r="I9" s="19">
        <f t="shared" si="2"/>
        <v>5</v>
      </c>
    </row>
    <row r="10" spans="1:9" ht="12.75">
      <c r="A10" s="32">
        <f>Soutěžící!A8</f>
        <v>88</v>
      </c>
      <c r="B10" s="26" t="str">
        <f>Soutěžící!B8&amp;" "&amp;Soutěžící!C8&amp;" "&amp;Soutěžící!D8</f>
        <v>Matějek Stanislav </v>
      </c>
      <c r="C10" s="33" t="str">
        <f>IF(Soutěžící!E8="","",Soutěžící!E8)</f>
        <v>kuše</v>
      </c>
      <c r="D10" s="34">
        <f>IF(Soutěžící!H8="","",Soutěžící!H8)</f>
      </c>
      <c r="E10" s="24">
        <v>2</v>
      </c>
      <c r="F10" s="25">
        <v>4</v>
      </c>
      <c r="G10" s="26">
        <f t="shared" si="0"/>
        <v>14</v>
      </c>
      <c r="H10" s="26">
        <f t="shared" si="1"/>
        <v>14.04</v>
      </c>
      <c r="I10" s="19">
        <f t="shared" si="2"/>
        <v>8</v>
      </c>
    </row>
    <row r="11" spans="1:9" ht="12.75">
      <c r="A11" s="32">
        <f>Soutěžící!A9</f>
        <v>20</v>
      </c>
      <c r="B11" s="26" t="str">
        <f>Soutěžící!B9&amp;" "&amp;Soutěžící!C9&amp;" "&amp;Soutěžící!D9</f>
        <v>Pácalt Vladimír   </v>
      </c>
      <c r="C11" s="33" t="str">
        <f>IF(Soutěžící!E9="","",Soutěžící!E9)</f>
        <v>kuše</v>
      </c>
      <c r="D11" s="34">
        <f>IF(Soutěžící!H9="","",Soutěžící!H9)</f>
      </c>
      <c r="E11" s="24"/>
      <c r="F11" s="25"/>
      <c r="G11" s="26">
        <f t="shared" si="0"/>
      </c>
      <c r="H11" s="26">
        <f t="shared" si="1"/>
      </c>
      <c r="I11" s="19">
        <f t="shared" si="2"/>
      </c>
    </row>
    <row r="12" spans="1:9" ht="12.75">
      <c r="A12" s="32">
        <f>Soutěžící!A10</f>
        <v>103</v>
      </c>
      <c r="B12" s="26" t="str">
        <f>Soutěžící!B10&amp;" "&amp;Soutěžící!C10&amp;" "&amp;Soutěžící!D10</f>
        <v>Gombík Stanislav </v>
      </c>
      <c r="C12" s="33" t="str">
        <f>IF(Soutěžící!E10="","",Soutěžící!E10)</f>
        <v>kuše</v>
      </c>
      <c r="D12" s="34">
        <f>IF(Soutěžící!H10="","",Soutěžící!H10)</f>
      </c>
      <c r="E12" s="24">
        <v>6</v>
      </c>
      <c r="F12" s="25">
        <v>6</v>
      </c>
      <c r="G12" s="26">
        <f t="shared" si="0"/>
        <v>42</v>
      </c>
      <c r="H12" s="26">
        <f t="shared" si="1"/>
        <v>42.06</v>
      </c>
      <c r="I12" s="19">
        <f t="shared" si="2"/>
        <v>2</v>
      </c>
    </row>
    <row r="13" spans="1:9" ht="12.75">
      <c r="A13" s="32">
        <f>Soutěžící!A11</f>
        <v>22</v>
      </c>
      <c r="B13" s="26" t="str">
        <f>Soutěžící!B11&amp;" "&amp;Soutěžící!C11&amp;" "&amp;Soutěžící!D11</f>
        <v>Hrnčíř Pavel </v>
      </c>
      <c r="C13" s="33" t="str">
        <f>IF(Soutěžící!E11="","",Soutěžící!E11)</f>
        <v>kuše</v>
      </c>
      <c r="D13" s="34">
        <f>IF(Soutěžící!H11="","",Soutěžící!H11)</f>
      </c>
      <c r="E13" s="24"/>
      <c r="F13" s="25"/>
      <c r="G13" s="26">
        <f t="shared" si="0"/>
      </c>
      <c r="H13" s="26">
        <f t="shared" si="1"/>
      </c>
      <c r="I13" s="19">
        <f t="shared" si="2"/>
      </c>
    </row>
    <row r="14" spans="1:9" ht="12.75">
      <c r="A14" s="32">
        <f>Soutěžící!A12</f>
        <v>51</v>
      </c>
      <c r="B14" s="26" t="str">
        <f>Soutěžící!B12&amp;" "&amp;Soutěžící!C12&amp;" "&amp;Soutěžící!D12</f>
        <v>Chaloupka Lukáš </v>
      </c>
      <c r="C14" s="33" t="str">
        <f>IF(Soutěžící!E12="","",Soutěžící!E12)</f>
        <v>kuše</v>
      </c>
      <c r="D14" s="34">
        <f>IF(Soutěžící!H12="","",Soutěžící!H12)</f>
      </c>
      <c r="E14" s="24">
        <v>4</v>
      </c>
      <c r="F14" s="25">
        <v>4</v>
      </c>
      <c r="G14" s="26">
        <f t="shared" si="0"/>
        <v>28</v>
      </c>
      <c r="H14" s="26">
        <f t="shared" si="1"/>
        <v>28.04</v>
      </c>
      <c r="I14" s="19">
        <f t="shared" si="2"/>
        <v>6</v>
      </c>
    </row>
    <row r="15" spans="1:9" ht="12.75">
      <c r="A15" s="32">
        <f>Soutěžící!A13</f>
        <v>54</v>
      </c>
      <c r="B15" s="26" t="str">
        <f>Soutěžící!B13&amp;" "&amp;Soutěžící!C13&amp;" "&amp;Soutěžící!D13</f>
        <v>Kačírek Radek  </v>
      </c>
      <c r="C15" s="33" t="str">
        <f>IF(Soutěžící!E13="","",Soutěžící!E13)</f>
        <v>kuše</v>
      </c>
      <c r="D15" s="34">
        <f>IF(Soutěžící!H13="","",Soutěžící!H13)</f>
      </c>
      <c r="E15" s="24"/>
      <c r="F15" s="25"/>
      <c r="G15" s="26">
        <f t="shared" si="0"/>
      </c>
      <c r="H15" s="26">
        <f t="shared" si="1"/>
      </c>
      <c r="I15" s="19">
        <f t="shared" si="2"/>
      </c>
    </row>
    <row r="16" spans="1:9" ht="12.75">
      <c r="A16" s="32">
        <f>Soutěžící!A14</f>
        <v>24</v>
      </c>
      <c r="B16" s="26" t="str">
        <f>Soutěžící!B14&amp;" "&amp;Soutěžící!C14&amp;" "&amp;Soutěžící!D14</f>
        <v>Lejsek David </v>
      </c>
      <c r="C16" s="33" t="str">
        <f>IF(Soutěžící!E14="","",Soutěžící!E14)</f>
        <v>kuše</v>
      </c>
      <c r="D16" s="34">
        <f>IF(Soutěžící!H14="","",Soutěžící!H14)</f>
      </c>
      <c r="E16" s="24"/>
      <c r="F16" s="25"/>
      <c r="G16" s="26">
        <f t="shared" si="0"/>
      </c>
      <c r="H16" s="26">
        <f t="shared" si="1"/>
      </c>
      <c r="I16" s="19">
        <f t="shared" si="2"/>
      </c>
    </row>
    <row r="17" spans="1:9" ht="12.75">
      <c r="A17" s="32">
        <f>Soutěžící!A15</f>
        <v>43</v>
      </c>
      <c r="B17" s="26" t="str">
        <f>Soutěžící!B15&amp;" "&amp;Soutěžící!C15&amp;" "&amp;Soutěžící!D15</f>
        <v>Pittauer Jaroslav  </v>
      </c>
      <c r="C17" s="33" t="str">
        <f>IF(Soutěžící!E15="","",Soutěžící!E15)</f>
        <v>kuše</v>
      </c>
      <c r="D17" s="34">
        <f>IF(Soutěžící!H15="","",Soutěžící!H15)</f>
      </c>
      <c r="E17" s="24">
        <v>5</v>
      </c>
      <c r="F17" s="25">
        <v>7</v>
      </c>
      <c r="G17" s="26">
        <f t="shared" si="0"/>
        <v>35</v>
      </c>
      <c r="H17" s="26">
        <f t="shared" si="1"/>
        <v>35.07</v>
      </c>
      <c r="I17" s="19">
        <f t="shared" si="2"/>
        <v>3</v>
      </c>
    </row>
    <row r="18" spans="1:9" ht="12.75">
      <c r="A18" s="32">
        <f>Soutěžící!A16</f>
        <v>33</v>
      </c>
      <c r="B18" s="26" t="str">
        <f>Soutěžící!B16&amp;" "&amp;Soutěžící!C16&amp;" "&amp;Soutěžící!D16</f>
        <v>Růžička Tomáš </v>
      </c>
      <c r="C18" s="33" t="str">
        <f>IF(Soutěžící!E16="","",Soutěžící!E16)</f>
        <v>kuše</v>
      </c>
      <c r="D18" s="34">
        <f>IF(Soutěžící!H16="","",Soutěžící!H16)</f>
      </c>
      <c r="E18" s="24"/>
      <c r="F18" s="25"/>
      <c r="G18" s="26">
        <f t="shared" si="0"/>
      </c>
      <c r="H18" s="26">
        <f t="shared" si="1"/>
      </c>
      <c r="I18" s="19">
        <f t="shared" si="2"/>
      </c>
    </row>
    <row r="19" spans="1:9" ht="12.75">
      <c r="A19" s="32">
        <f>Soutěžící!A17</f>
        <v>44</v>
      </c>
      <c r="B19" s="26" t="str">
        <f>Soutěžící!B17&amp;" "&amp;Soutěžící!C17&amp;" "&amp;Soutěžící!D17</f>
        <v>Šimík Antonín </v>
      </c>
      <c r="C19" s="33" t="str">
        <f>IF(Soutěžící!E17="","",Soutěžící!E17)</f>
        <v>kuše</v>
      </c>
      <c r="D19" s="34">
        <f>IF(Soutěžící!H17="","",Soutěžící!H17)</f>
      </c>
      <c r="E19" s="24">
        <v>1</v>
      </c>
      <c r="F19" s="25">
        <v>5</v>
      </c>
      <c r="G19" s="26">
        <f t="shared" si="0"/>
        <v>7</v>
      </c>
      <c r="H19" s="26">
        <f t="shared" si="1"/>
        <v>7.05</v>
      </c>
      <c r="I19" s="19">
        <f t="shared" si="2"/>
        <v>9</v>
      </c>
    </row>
    <row r="20" spans="1:9" ht="12.75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4">
        <f>IF(Soutěžící!H18="","",Soutěžící!H18)</f>
      </c>
      <c r="E20" s="24"/>
      <c r="F20" s="25"/>
      <c r="G20" s="26">
        <f t="shared" si="0"/>
      </c>
      <c r="H20" s="26">
        <f t="shared" si="1"/>
      </c>
      <c r="I20" s="19">
        <f t="shared" si="2"/>
      </c>
    </row>
    <row r="21" spans="1:9" ht="12.75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4">
        <f>IF(Soutěžící!H19="","",Soutěžící!H19)</f>
      </c>
      <c r="E21" s="24"/>
      <c r="F21" s="25"/>
      <c r="G21" s="26">
        <f t="shared" si="0"/>
      </c>
      <c r="H21" s="26">
        <f t="shared" si="1"/>
      </c>
      <c r="I21" s="19">
        <f t="shared" si="2"/>
      </c>
    </row>
    <row r="22" spans="1:9" ht="12.75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4">
        <f>IF(Soutěžící!H20="","",Soutěžící!H20)</f>
      </c>
      <c r="E22" s="24"/>
      <c r="F22" s="25"/>
      <c r="G22" s="26">
        <f t="shared" si="0"/>
      </c>
      <c r="H22" s="26">
        <f t="shared" si="1"/>
      </c>
      <c r="I22" s="19">
        <f t="shared" si="2"/>
      </c>
    </row>
    <row r="23" spans="1:9" ht="12.75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4">
        <f>IF(Soutěžící!H21="","",Soutěžící!H21)</f>
      </c>
      <c r="E23" s="24"/>
      <c r="F23" s="25"/>
      <c r="G23" s="26">
        <f t="shared" si="0"/>
      </c>
      <c r="H23" s="26">
        <f t="shared" si="1"/>
      </c>
      <c r="I23" s="19">
        <f t="shared" si="2"/>
      </c>
    </row>
    <row r="24" spans="1:9" ht="12.75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4">
        <f>IF(Soutěžící!H22="","",Soutěžící!H22)</f>
      </c>
      <c r="E24" s="24"/>
      <c r="F24" s="25"/>
      <c r="G24" s="26">
        <f t="shared" si="0"/>
      </c>
      <c r="H24" s="26">
        <f t="shared" si="1"/>
      </c>
      <c r="I24" s="19">
        <f t="shared" si="2"/>
      </c>
    </row>
    <row r="25" spans="1:9" ht="12.75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4">
        <f>IF(Soutěžící!H23="","",Soutěžící!H23)</f>
      </c>
      <c r="E25" s="24"/>
      <c r="F25" s="25"/>
      <c r="G25" s="26">
        <f t="shared" si="0"/>
      </c>
      <c r="H25" s="26">
        <f t="shared" si="1"/>
      </c>
      <c r="I25" s="19">
        <f t="shared" si="2"/>
      </c>
    </row>
    <row r="26" spans="1:9" ht="12.75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4">
        <f>IF(Soutěžící!H24="","",Soutěžící!H24)</f>
      </c>
      <c r="E26" s="24"/>
      <c r="F26" s="25"/>
      <c r="G26" s="26">
        <f t="shared" si="0"/>
      </c>
      <c r="H26" s="26">
        <f t="shared" si="1"/>
      </c>
      <c r="I26" s="19">
        <f t="shared" si="2"/>
      </c>
    </row>
    <row r="27" spans="1:9" ht="12.75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4">
        <f>IF(Soutěžící!H25="","",Soutěžící!H25)</f>
      </c>
      <c r="E27" s="24"/>
      <c r="F27" s="25"/>
      <c r="G27" s="26">
        <f t="shared" si="0"/>
      </c>
      <c r="H27" s="26">
        <f t="shared" si="1"/>
      </c>
      <c r="I27" s="19">
        <f t="shared" si="2"/>
      </c>
    </row>
    <row r="28" spans="1:9" ht="12.75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4">
        <f>IF(Soutěžící!H26="","",Soutěžící!H26)</f>
      </c>
      <c r="E28" s="24"/>
      <c r="F28" s="25"/>
      <c r="G28" s="26">
        <f t="shared" si="0"/>
      </c>
      <c r="H28" s="26">
        <f t="shared" si="1"/>
      </c>
      <c r="I28" s="19">
        <f t="shared" si="2"/>
      </c>
    </row>
    <row r="29" spans="1:9" ht="12.75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4">
        <f>IF(Soutěžící!H27="","",Soutěžící!H27)</f>
      </c>
      <c r="E29" s="24"/>
      <c r="F29" s="25"/>
      <c r="G29" s="26">
        <f t="shared" si="0"/>
      </c>
      <c r="H29" s="26">
        <f t="shared" si="1"/>
      </c>
      <c r="I29" s="19">
        <f t="shared" si="2"/>
      </c>
    </row>
    <row r="30" spans="1:9" ht="12.75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4">
        <f>IF(Soutěžící!H28="","",Soutěžící!H28)</f>
      </c>
      <c r="E30" s="24"/>
      <c r="F30" s="25"/>
      <c r="G30" s="26">
        <f t="shared" si="0"/>
      </c>
      <c r="H30" s="26">
        <f t="shared" si="1"/>
      </c>
      <c r="I30" s="19">
        <f t="shared" si="2"/>
      </c>
    </row>
    <row r="31" spans="1:9" ht="12.75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4">
        <f>IF(Soutěžící!H29="","",Soutěžící!H29)</f>
      </c>
      <c r="E31" s="24"/>
      <c r="F31" s="25"/>
      <c r="G31" s="26">
        <f t="shared" si="0"/>
      </c>
      <c r="H31" s="26">
        <f t="shared" si="1"/>
      </c>
      <c r="I31" s="19">
        <f t="shared" si="2"/>
      </c>
    </row>
    <row r="32" spans="1:9" ht="12.75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4">
        <f>IF(Soutěžící!H30="","",Soutěžící!H30)</f>
      </c>
      <c r="E32" s="24"/>
      <c r="F32" s="25"/>
      <c r="G32" s="26">
        <f t="shared" si="0"/>
      </c>
      <c r="H32" s="26">
        <f t="shared" si="1"/>
      </c>
      <c r="I32" s="19">
        <f t="shared" si="2"/>
      </c>
    </row>
    <row r="33" spans="1:9" ht="12.75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4">
        <f>IF(Soutěžící!H31="","",Soutěžící!H31)</f>
      </c>
      <c r="E33" s="24"/>
      <c r="F33" s="25"/>
      <c r="G33" s="26">
        <f t="shared" si="0"/>
      </c>
      <c r="H33" s="26">
        <f t="shared" si="1"/>
      </c>
      <c r="I33" s="19">
        <f t="shared" si="2"/>
      </c>
    </row>
    <row r="34" spans="1:9" ht="12.75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4">
        <f>IF(Soutěžící!H32="","",Soutěžící!H32)</f>
      </c>
      <c r="E34" s="24"/>
      <c r="F34" s="25"/>
      <c r="G34" s="26">
        <f t="shared" si="0"/>
      </c>
      <c r="H34" s="26">
        <f t="shared" si="1"/>
      </c>
      <c r="I34" s="19">
        <f t="shared" si="2"/>
      </c>
    </row>
    <row r="35" spans="1:9" ht="12.75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4">
        <f>IF(Soutěžící!H33="","",Soutěžící!H33)</f>
      </c>
      <c r="E35" s="24"/>
      <c r="F35" s="25"/>
      <c r="G35" s="26">
        <f t="shared" si="0"/>
      </c>
      <c r="H35" s="26">
        <f t="shared" si="1"/>
      </c>
      <c r="I35" s="19">
        <f t="shared" si="2"/>
      </c>
    </row>
    <row r="36" spans="1:9" ht="12.75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4">
        <f>IF(Soutěžící!H34="","",Soutěžící!H34)</f>
      </c>
      <c r="E36" s="24"/>
      <c r="F36" s="25"/>
      <c r="G36" s="26">
        <f t="shared" si="0"/>
      </c>
      <c r="H36" s="26">
        <f t="shared" si="1"/>
      </c>
      <c r="I36" s="19">
        <f t="shared" si="2"/>
      </c>
    </row>
    <row r="37" spans="1:9" ht="12.75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4">
        <f>IF(Soutěžící!H35="","",Soutěžící!H35)</f>
      </c>
      <c r="E37" s="24"/>
      <c r="F37" s="25"/>
      <c r="G37" s="26">
        <f t="shared" si="0"/>
      </c>
      <c r="H37" s="26">
        <f t="shared" si="1"/>
      </c>
      <c r="I37" s="19">
        <f t="shared" si="2"/>
      </c>
    </row>
    <row r="38" spans="1:9" ht="12.75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4">
        <f>IF(Soutěžící!H36="","",Soutěžící!H36)</f>
      </c>
      <c r="E38" s="24"/>
      <c r="F38" s="25"/>
      <c r="G38" s="26">
        <f t="shared" si="0"/>
      </c>
      <c r="H38" s="26">
        <f t="shared" si="1"/>
      </c>
      <c r="I38" s="19">
        <f t="shared" si="2"/>
      </c>
    </row>
    <row r="39" spans="1:9" ht="12.75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4">
        <f>IF(Soutěžící!H37="","",Soutěžící!H37)</f>
      </c>
      <c r="E39" s="24"/>
      <c r="F39" s="25"/>
      <c r="G39" s="26">
        <f t="shared" si="0"/>
      </c>
      <c r="H39" s="26">
        <f t="shared" si="1"/>
      </c>
      <c r="I39" s="19">
        <f t="shared" si="2"/>
      </c>
    </row>
    <row r="40" spans="1:9" ht="12.75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4">
        <f>IF(Soutěžící!H38="","",Soutěžící!H38)</f>
      </c>
      <c r="E40" s="24"/>
      <c r="F40" s="25"/>
      <c r="G40" s="26">
        <f t="shared" si="0"/>
      </c>
      <c r="H40" s="26">
        <f t="shared" si="1"/>
      </c>
      <c r="I40" s="19">
        <f t="shared" si="2"/>
      </c>
    </row>
    <row r="41" spans="1:9" ht="12.75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4">
        <f>IF(Soutěžící!H39="","",Soutěžící!H39)</f>
      </c>
      <c r="E41" s="24"/>
      <c r="F41" s="25"/>
      <c r="G41" s="26">
        <f t="shared" si="0"/>
      </c>
      <c r="H41" s="26">
        <f t="shared" si="1"/>
      </c>
      <c r="I41" s="19">
        <f t="shared" si="2"/>
      </c>
    </row>
    <row r="42" spans="1:9" ht="12.75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4">
        <f>IF(Soutěžící!H40="","",Soutěžící!H40)</f>
      </c>
      <c r="E42" s="24"/>
      <c r="F42" s="25"/>
      <c r="G42" s="26">
        <f t="shared" si="0"/>
      </c>
      <c r="H42" s="26">
        <f t="shared" si="1"/>
      </c>
      <c r="I42" s="19">
        <f t="shared" si="2"/>
      </c>
    </row>
    <row r="43" spans="1:9" ht="12.75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4">
        <f>IF(Soutěžící!H41="","",Soutěžící!H41)</f>
      </c>
      <c r="E43" s="24"/>
      <c r="F43" s="25"/>
      <c r="G43" s="26">
        <f t="shared" si="0"/>
      </c>
      <c r="H43" s="26">
        <f t="shared" si="1"/>
      </c>
      <c r="I43" s="19">
        <f t="shared" si="2"/>
      </c>
    </row>
    <row r="44" spans="1:9" ht="12.75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4">
        <f>IF(Soutěžící!H42="","",Soutěžící!H42)</f>
      </c>
      <c r="E44" s="24"/>
      <c r="F44" s="25"/>
      <c r="G44" s="26">
        <f t="shared" si="0"/>
      </c>
      <c r="H44" s="26">
        <f t="shared" si="1"/>
      </c>
      <c r="I44" s="19">
        <f t="shared" si="2"/>
      </c>
    </row>
    <row r="45" spans="1:9" ht="12.75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4">
        <f>IF(Soutěžící!H43="","",Soutěžící!H43)</f>
      </c>
      <c r="E45" s="24"/>
      <c r="F45" s="25"/>
      <c r="G45" s="26">
        <f t="shared" si="0"/>
      </c>
      <c r="H45" s="26">
        <f t="shared" si="1"/>
      </c>
      <c r="I45" s="19">
        <f t="shared" si="2"/>
      </c>
    </row>
    <row r="46" spans="1:9" ht="12.75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4">
        <f>IF(Soutěžící!H44="","",Soutěžící!H44)</f>
      </c>
      <c r="E46" s="24"/>
      <c r="F46" s="25"/>
      <c r="G46" s="26">
        <f t="shared" si="0"/>
      </c>
      <c r="H46" s="26">
        <f t="shared" si="1"/>
      </c>
      <c r="I46" s="19">
        <f t="shared" si="2"/>
      </c>
    </row>
    <row r="47" spans="1:9" ht="12.75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4">
        <f>IF(Soutěžící!H45="","",Soutěžící!H45)</f>
      </c>
      <c r="E47" s="24"/>
      <c r="F47" s="25"/>
      <c r="G47" s="26">
        <f t="shared" si="0"/>
      </c>
      <c r="H47" s="26">
        <f t="shared" si="1"/>
      </c>
      <c r="I47" s="19">
        <f t="shared" si="2"/>
      </c>
    </row>
    <row r="48" spans="1:9" ht="12.75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4">
        <f>IF(Soutěžící!H46="","",Soutěžící!H46)</f>
      </c>
      <c r="E48" s="24"/>
      <c r="F48" s="25"/>
      <c r="G48" s="26">
        <f t="shared" si="0"/>
      </c>
      <c r="H48" s="26">
        <f t="shared" si="1"/>
      </c>
      <c r="I48" s="19">
        <f t="shared" si="2"/>
      </c>
    </row>
    <row r="49" spans="1:9" ht="12.75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4">
        <f>IF(Soutěžící!H47="","",Soutěžící!H47)</f>
      </c>
      <c r="E49" s="24"/>
      <c r="F49" s="25"/>
      <c r="G49" s="26">
        <f t="shared" si="0"/>
      </c>
      <c r="H49" s="26">
        <f t="shared" si="1"/>
      </c>
      <c r="I49" s="19">
        <f t="shared" si="2"/>
      </c>
    </row>
    <row r="50" spans="1:9" ht="12.75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4">
        <f>IF(Soutěžící!H48="","",Soutěžící!H48)</f>
      </c>
      <c r="E50" s="24"/>
      <c r="F50" s="25"/>
      <c r="G50" s="26">
        <f t="shared" si="0"/>
      </c>
      <c r="H50" s="26">
        <f t="shared" si="1"/>
      </c>
      <c r="I50" s="19">
        <f t="shared" si="2"/>
      </c>
    </row>
    <row r="51" spans="1:9" ht="12.75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4">
        <f>IF(Soutěžící!H49="","",Soutěžící!H49)</f>
      </c>
      <c r="E51" s="24"/>
      <c r="F51" s="25"/>
      <c r="G51" s="26">
        <f t="shared" si="0"/>
      </c>
      <c r="H51" s="26">
        <f t="shared" si="1"/>
      </c>
      <c r="I51" s="19">
        <f t="shared" si="2"/>
      </c>
    </row>
    <row r="52" spans="1:9" ht="12.75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4">
        <f>IF(Soutěžící!H50="","",Soutěžící!H50)</f>
      </c>
      <c r="E52" s="24"/>
      <c r="F52" s="25"/>
      <c r="G52" s="26">
        <f t="shared" si="0"/>
      </c>
      <c r="H52" s="26">
        <f t="shared" si="1"/>
      </c>
      <c r="I52" s="19">
        <f t="shared" si="2"/>
      </c>
    </row>
    <row r="53" spans="1:9" ht="12.75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4">
        <f>IF(Soutěžící!H51="","",Soutěžící!H51)</f>
      </c>
      <c r="E53" s="24"/>
      <c r="F53" s="25"/>
      <c r="G53" s="26">
        <f t="shared" si="0"/>
      </c>
      <c r="H53" s="26">
        <f t="shared" si="1"/>
      </c>
      <c r="I53" s="19">
        <f t="shared" si="2"/>
      </c>
    </row>
    <row r="54" spans="1:9" ht="12.75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4">
        <f>IF(Soutěžící!H52="","",Soutěžící!H52)</f>
      </c>
      <c r="E54" s="24"/>
      <c r="F54" s="25"/>
      <c r="G54" s="26">
        <f t="shared" si="0"/>
      </c>
      <c r="H54" s="26">
        <f t="shared" si="1"/>
      </c>
      <c r="I54" s="19">
        <f t="shared" si="2"/>
      </c>
    </row>
    <row r="55" spans="1:9" ht="12.75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4">
        <f>IF(Soutěžící!H53="","",Soutěžící!H53)</f>
      </c>
      <c r="E55" s="24"/>
      <c r="F55" s="25"/>
      <c r="G55" s="26">
        <f t="shared" si="0"/>
      </c>
      <c r="H55" s="26">
        <f t="shared" si="1"/>
      </c>
      <c r="I55" s="19">
        <f t="shared" si="2"/>
      </c>
    </row>
    <row r="56" spans="1:9" ht="12.75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4">
        <f>IF(Soutěžící!H54="","",Soutěžící!H54)</f>
      </c>
      <c r="E56" s="24"/>
      <c r="F56" s="25"/>
      <c r="G56" s="26">
        <f t="shared" si="0"/>
      </c>
      <c r="H56" s="26">
        <f t="shared" si="1"/>
      </c>
      <c r="I56" s="19">
        <f t="shared" si="2"/>
      </c>
    </row>
    <row r="57" spans="1:9" ht="12.75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4">
        <f>IF(Soutěžící!H55="","",Soutěžící!H55)</f>
      </c>
      <c r="E57" s="24"/>
      <c r="F57" s="25"/>
      <c r="G57" s="26">
        <f t="shared" si="0"/>
      </c>
      <c r="H57" s="26">
        <f t="shared" si="1"/>
      </c>
      <c r="I57" s="19">
        <f t="shared" si="2"/>
      </c>
    </row>
    <row r="58" spans="1:9" ht="12.75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4">
        <f>IF(Soutěžící!H56="","",Soutěžící!H56)</f>
      </c>
      <c r="E58" s="24"/>
      <c r="F58" s="25"/>
      <c r="G58" s="26">
        <f t="shared" si="0"/>
      </c>
      <c r="H58" s="26">
        <f t="shared" si="1"/>
      </c>
      <c r="I58" s="19">
        <f t="shared" si="2"/>
      </c>
    </row>
    <row r="59" spans="1:9" ht="12.75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4">
        <f>IF(Soutěžící!H57="","",Soutěžící!H57)</f>
      </c>
      <c r="E59" s="24"/>
      <c r="F59" s="25"/>
      <c r="G59" s="26">
        <f t="shared" si="0"/>
      </c>
      <c r="H59" s="26">
        <f t="shared" si="1"/>
      </c>
      <c r="I59" s="19">
        <f t="shared" si="2"/>
      </c>
    </row>
    <row r="60" spans="1:9" ht="12.75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4">
        <f>IF(Soutěžící!H58="","",Soutěžící!H58)</f>
      </c>
      <c r="E60" s="24"/>
      <c r="F60" s="25"/>
      <c r="G60" s="26">
        <f t="shared" si="0"/>
      </c>
      <c r="H60" s="26">
        <f t="shared" si="1"/>
      </c>
      <c r="I60" s="19">
        <f t="shared" si="2"/>
      </c>
    </row>
    <row r="61" spans="1:9" ht="12.75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4">
        <f>IF(Soutěžící!H59="","",Soutěžící!H59)</f>
      </c>
      <c r="E61" s="24"/>
      <c r="F61" s="25"/>
      <c r="G61" s="26">
        <f t="shared" si="0"/>
      </c>
      <c r="H61" s="26">
        <f t="shared" si="1"/>
      </c>
      <c r="I61" s="19">
        <f t="shared" si="2"/>
      </c>
    </row>
    <row r="62" spans="1:9" ht="12.75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4">
        <f>IF(Soutěžící!H60="","",Soutěžící!H60)</f>
      </c>
      <c r="E62" s="24"/>
      <c r="F62" s="25"/>
      <c r="G62" s="26">
        <f t="shared" si="0"/>
      </c>
      <c r="H62" s="26">
        <f t="shared" si="1"/>
      </c>
      <c r="I62" s="19">
        <f t="shared" si="2"/>
      </c>
    </row>
    <row r="63" spans="1:9" ht="12.75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4">
        <f>IF(Soutěžící!H61="","",Soutěžící!H61)</f>
      </c>
      <c r="E63" s="24"/>
      <c r="F63" s="25"/>
      <c r="G63" s="26">
        <f t="shared" si="0"/>
      </c>
      <c r="H63" s="26">
        <f t="shared" si="1"/>
      </c>
      <c r="I63" s="19">
        <f t="shared" si="2"/>
      </c>
    </row>
    <row r="64" spans="1:9" ht="12.75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4">
        <f>IF(Soutěžící!H62="","",Soutěžící!H62)</f>
      </c>
      <c r="E64" s="24"/>
      <c r="F64" s="25"/>
      <c r="G64" s="26">
        <f t="shared" si="0"/>
      </c>
      <c r="H64" s="26">
        <f t="shared" si="1"/>
      </c>
      <c r="I64" s="19">
        <f t="shared" si="2"/>
      </c>
    </row>
    <row r="65" spans="1:9" ht="12.75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4">
        <f>IF(Soutěžící!H63="","",Soutěžící!H63)</f>
      </c>
      <c r="E65" s="24"/>
      <c r="F65" s="25"/>
      <c r="G65" s="26">
        <f t="shared" si="0"/>
      </c>
      <c r="H65" s="26">
        <f t="shared" si="1"/>
      </c>
      <c r="I65" s="19">
        <f t="shared" si="2"/>
      </c>
    </row>
    <row r="66" spans="1:9" ht="12.75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4">
        <f>IF(Soutěžící!H64="","",Soutěžící!H64)</f>
      </c>
      <c r="E66" s="24"/>
      <c r="F66" s="25"/>
      <c r="G66" s="26">
        <f t="shared" si="0"/>
      </c>
      <c r="H66" s="26">
        <f t="shared" si="1"/>
      </c>
      <c r="I66" s="19">
        <f t="shared" si="2"/>
      </c>
    </row>
    <row r="67" spans="1:9" ht="12.75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4">
        <f>IF(Soutěžící!H65="","",Soutěžící!H65)</f>
      </c>
      <c r="E67" s="24"/>
      <c r="F67" s="25"/>
      <c r="G67" s="26">
        <f t="shared" si="0"/>
      </c>
      <c r="H67" s="26">
        <f t="shared" si="1"/>
      </c>
      <c r="I67" s="19">
        <f t="shared" si="2"/>
      </c>
    </row>
    <row r="68" spans="1:9" ht="12.75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4">
        <f>IF(Soutěžící!H66="","",Soutěžící!H66)</f>
      </c>
      <c r="E68" s="24"/>
      <c r="F68" s="25"/>
      <c r="G68" s="26">
        <f t="shared" si="0"/>
      </c>
      <c r="H68" s="26">
        <f t="shared" si="1"/>
      </c>
      <c r="I68" s="19">
        <f t="shared" si="2"/>
      </c>
    </row>
    <row r="69" spans="1:9" ht="12.75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4">
        <f>IF(Soutěžící!H67="","",Soutěžící!H67)</f>
      </c>
      <c r="E69" s="24"/>
      <c r="F69" s="25"/>
      <c r="G69" s="26">
        <f t="shared" si="0"/>
      </c>
      <c r="H69" s="26">
        <f t="shared" si="1"/>
      </c>
      <c r="I69" s="19">
        <f t="shared" si="2"/>
      </c>
    </row>
    <row r="70" spans="1:9" ht="12.75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4">
        <f>IF(Soutěžící!H68="","",Soutěžící!H68)</f>
      </c>
      <c r="E70" s="24"/>
      <c r="F70" s="25"/>
      <c r="G70" s="26">
        <f t="shared" si="0"/>
      </c>
      <c r="H70" s="26">
        <f t="shared" si="1"/>
      </c>
      <c r="I70" s="19">
        <f t="shared" si="2"/>
      </c>
    </row>
    <row r="71" spans="1:9" ht="12.75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4">
        <f>IF(Soutěžící!H69="","",Soutěžící!H69)</f>
      </c>
      <c r="E71" s="24"/>
      <c r="F71" s="25"/>
      <c r="G71" s="26">
        <f aca="true" t="shared" si="3" ref="G71:G100">IF(COUNT(E71)=0,"",E71*$B$3)</f>
      </c>
      <c r="H71" s="26">
        <f aca="true" t="shared" si="4" ref="H71:H100">IF(COUNT(G71)=0,"",(IF(COUNT(F71)=0,G71,G71+(F71/100))))</f>
      </c>
      <c r="I71" s="19">
        <f aca="true" t="shared" si="5" ref="I71:I134">IF(COUNT(H71)=0,"",RANK(H71,H$6:H$150))</f>
      </c>
    </row>
    <row r="72" spans="1:9" ht="12.75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4">
        <f>IF(Soutěžící!H70="","",Soutěžící!H70)</f>
      </c>
      <c r="E72" s="24"/>
      <c r="F72" s="25"/>
      <c r="G72" s="26">
        <f t="shared" si="3"/>
      </c>
      <c r="H72" s="26">
        <f t="shared" si="4"/>
      </c>
      <c r="I72" s="19">
        <f t="shared" si="5"/>
      </c>
    </row>
    <row r="73" spans="1:9" ht="12.75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4">
        <f>IF(Soutěžící!H71="","",Soutěžící!H71)</f>
      </c>
      <c r="E73" s="24"/>
      <c r="F73" s="25"/>
      <c r="G73" s="26">
        <f t="shared" si="3"/>
      </c>
      <c r="H73" s="26">
        <f t="shared" si="4"/>
      </c>
      <c r="I73" s="19">
        <f t="shared" si="5"/>
      </c>
    </row>
    <row r="74" spans="1:9" ht="12.75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4">
        <f>IF(Soutěžící!H72="","",Soutěžící!H72)</f>
      </c>
      <c r="E74" s="24"/>
      <c r="F74" s="25"/>
      <c r="G74" s="26">
        <f t="shared" si="3"/>
      </c>
      <c r="H74" s="26">
        <f t="shared" si="4"/>
      </c>
      <c r="I74" s="19">
        <f t="shared" si="5"/>
      </c>
    </row>
    <row r="75" spans="1:9" ht="12.75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4">
        <f>IF(Soutěžící!H73="","",Soutěžící!H73)</f>
      </c>
      <c r="E75" s="24"/>
      <c r="F75" s="25"/>
      <c r="G75" s="26">
        <f t="shared" si="3"/>
      </c>
      <c r="H75" s="26">
        <f t="shared" si="4"/>
      </c>
      <c r="I75" s="19">
        <f t="shared" si="5"/>
      </c>
    </row>
    <row r="76" spans="1:9" ht="12.75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4">
        <f>IF(Soutěžící!H74="","",Soutěžící!H74)</f>
      </c>
      <c r="E76" s="24"/>
      <c r="F76" s="25"/>
      <c r="G76" s="26">
        <f t="shared" si="3"/>
      </c>
      <c r="H76" s="26">
        <f t="shared" si="4"/>
      </c>
      <c r="I76" s="19">
        <f t="shared" si="5"/>
      </c>
    </row>
    <row r="77" spans="1:9" ht="12.75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4">
        <f>IF(Soutěžící!H75="","",Soutěžící!H75)</f>
      </c>
      <c r="E77" s="24"/>
      <c r="F77" s="25"/>
      <c r="G77" s="26">
        <f t="shared" si="3"/>
      </c>
      <c r="H77" s="26">
        <f t="shared" si="4"/>
      </c>
      <c r="I77" s="19">
        <f t="shared" si="5"/>
      </c>
    </row>
    <row r="78" spans="1:9" ht="12.75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4">
        <f>IF(Soutěžící!H76="","",Soutěžící!H76)</f>
      </c>
      <c r="E78" s="24"/>
      <c r="F78" s="25"/>
      <c r="G78" s="26">
        <f t="shared" si="3"/>
      </c>
      <c r="H78" s="26">
        <f t="shared" si="4"/>
      </c>
      <c r="I78" s="19">
        <f t="shared" si="5"/>
      </c>
    </row>
    <row r="79" spans="1:9" ht="12.75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4">
        <f>IF(Soutěžící!H77="","",Soutěžící!H77)</f>
      </c>
      <c r="E79" s="24"/>
      <c r="F79" s="25"/>
      <c r="G79" s="26">
        <f t="shared" si="3"/>
      </c>
      <c r="H79" s="26">
        <f t="shared" si="4"/>
      </c>
      <c r="I79" s="19">
        <f t="shared" si="5"/>
      </c>
    </row>
    <row r="80" spans="1:9" ht="12.75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4">
        <f>IF(Soutěžící!H78="","",Soutěžící!H78)</f>
      </c>
      <c r="E80" s="24"/>
      <c r="F80" s="25"/>
      <c r="G80" s="26">
        <f t="shared" si="3"/>
      </c>
      <c r="H80" s="26">
        <f t="shared" si="4"/>
      </c>
      <c r="I80" s="19">
        <f t="shared" si="5"/>
      </c>
    </row>
    <row r="81" spans="1:9" ht="12.75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4">
        <f>IF(Soutěžící!H79="","",Soutěžící!H79)</f>
      </c>
      <c r="E81" s="24"/>
      <c r="F81" s="25"/>
      <c r="G81" s="26">
        <f t="shared" si="3"/>
      </c>
      <c r="H81" s="26">
        <f t="shared" si="4"/>
      </c>
      <c r="I81" s="19">
        <f t="shared" si="5"/>
      </c>
    </row>
    <row r="82" spans="1:9" ht="12.75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4">
        <f>IF(Soutěžící!H80="","",Soutěžící!H80)</f>
      </c>
      <c r="E82" s="24"/>
      <c r="F82" s="25"/>
      <c r="G82" s="26">
        <f t="shared" si="3"/>
      </c>
      <c r="H82" s="26">
        <f t="shared" si="4"/>
      </c>
      <c r="I82" s="19">
        <f t="shared" si="5"/>
      </c>
    </row>
    <row r="83" spans="1:9" ht="12.75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4">
        <f>IF(Soutěžící!H81="","",Soutěžící!H81)</f>
      </c>
      <c r="E83" s="24"/>
      <c r="F83" s="25"/>
      <c r="G83" s="26">
        <f t="shared" si="3"/>
      </c>
      <c r="H83" s="26">
        <f t="shared" si="4"/>
      </c>
      <c r="I83" s="19">
        <f t="shared" si="5"/>
      </c>
    </row>
    <row r="84" spans="1:9" ht="12.75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4">
        <f>IF(Soutěžící!H82="","",Soutěžící!H82)</f>
      </c>
      <c r="E84" s="24"/>
      <c r="F84" s="25"/>
      <c r="G84" s="26">
        <f t="shared" si="3"/>
      </c>
      <c r="H84" s="26">
        <f t="shared" si="4"/>
      </c>
      <c r="I84" s="19">
        <f t="shared" si="5"/>
      </c>
    </row>
    <row r="85" spans="1:9" ht="12.75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4">
        <f>IF(Soutěžící!H83="","",Soutěžící!H83)</f>
      </c>
      <c r="E85" s="24"/>
      <c r="F85" s="25"/>
      <c r="G85" s="26">
        <f t="shared" si="3"/>
      </c>
      <c r="H85" s="26">
        <f t="shared" si="4"/>
      </c>
      <c r="I85" s="19">
        <f t="shared" si="5"/>
      </c>
    </row>
    <row r="86" spans="1:9" ht="12.75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4">
        <f>IF(Soutěžící!H84="","",Soutěžící!H84)</f>
      </c>
      <c r="E86" s="24"/>
      <c r="F86" s="25"/>
      <c r="G86" s="26">
        <f t="shared" si="3"/>
      </c>
      <c r="H86" s="26">
        <f t="shared" si="4"/>
      </c>
      <c r="I86" s="19">
        <f t="shared" si="5"/>
      </c>
    </row>
    <row r="87" spans="1:9" ht="12.75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4">
        <f>IF(Soutěžící!H85="","",Soutěžící!H85)</f>
      </c>
      <c r="E87" s="24"/>
      <c r="F87" s="25"/>
      <c r="G87" s="26">
        <f t="shared" si="3"/>
      </c>
      <c r="H87" s="26">
        <f t="shared" si="4"/>
      </c>
      <c r="I87" s="19">
        <f t="shared" si="5"/>
      </c>
    </row>
    <row r="88" spans="1:9" ht="12.75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4">
        <f>IF(Soutěžící!H86="","",Soutěžící!H86)</f>
      </c>
      <c r="E88" s="24"/>
      <c r="F88" s="25"/>
      <c r="G88" s="26">
        <f t="shared" si="3"/>
      </c>
      <c r="H88" s="26">
        <f t="shared" si="4"/>
      </c>
      <c r="I88" s="19">
        <f t="shared" si="5"/>
      </c>
    </row>
    <row r="89" spans="1:9" ht="12.75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4">
        <f>IF(Soutěžící!H87="","",Soutěžící!H87)</f>
      </c>
      <c r="E89" s="24"/>
      <c r="F89" s="25"/>
      <c r="G89" s="26">
        <f t="shared" si="3"/>
      </c>
      <c r="H89" s="26">
        <f t="shared" si="4"/>
      </c>
      <c r="I89" s="19">
        <f t="shared" si="5"/>
      </c>
    </row>
    <row r="90" spans="1:9" ht="12.75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4">
        <f>IF(Soutěžící!H88="","",Soutěžící!H88)</f>
      </c>
      <c r="E90" s="24"/>
      <c r="F90" s="25"/>
      <c r="G90" s="26">
        <f t="shared" si="3"/>
      </c>
      <c r="H90" s="26">
        <f t="shared" si="4"/>
      </c>
      <c r="I90" s="19">
        <f t="shared" si="5"/>
      </c>
    </row>
    <row r="91" spans="1:9" ht="12.75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4">
        <f>IF(Soutěžící!H89="","",Soutěžící!H89)</f>
      </c>
      <c r="E91" s="24"/>
      <c r="F91" s="25"/>
      <c r="G91" s="26">
        <f t="shared" si="3"/>
      </c>
      <c r="H91" s="26">
        <f t="shared" si="4"/>
      </c>
      <c r="I91" s="19">
        <f t="shared" si="5"/>
      </c>
    </row>
    <row r="92" spans="1:9" ht="12.75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4">
        <f>IF(Soutěžící!H90="","",Soutěžící!H90)</f>
      </c>
      <c r="E92" s="24"/>
      <c r="F92" s="25"/>
      <c r="G92" s="26">
        <f t="shared" si="3"/>
      </c>
      <c r="H92" s="26">
        <f t="shared" si="4"/>
      </c>
      <c r="I92" s="19">
        <f t="shared" si="5"/>
      </c>
    </row>
    <row r="93" spans="1:9" ht="12.75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4">
        <f>IF(Soutěžící!H91="","",Soutěžící!H91)</f>
      </c>
      <c r="E93" s="24"/>
      <c r="F93" s="25"/>
      <c r="G93" s="26">
        <f t="shared" si="3"/>
      </c>
      <c r="H93" s="26">
        <f t="shared" si="4"/>
      </c>
      <c r="I93" s="19">
        <f t="shared" si="5"/>
      </c>
    </row>
    <row r="94" spans="1:9" ht="12.75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4">
        <f>IF(Soutěžící!H92="","",Soutěžící!H92)</f>
      </c>
      <c r="E94" s="24"/>
      <c r="F94" s="25"/>
      <c r="G94" s="26">
        <f t="shared" si="3"/>
      </c>
      <c r="H94" s="26">
        <f t="shared" si="4"/>
      </c>
      <c r="I94" s="19">
        <f t="shared" si="5"/>
      </c>
    </row>
    <row r="95" spans="1:9" ht="12.75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4">
        <f>IF(Soutěžící!H93="","",Soutěžící!H93)</f>
      </c>
      <c r="E95" s="24"/>
      <c r="F95" s="25"/>
      <c r="G95" s="26">
        <f t="shared" si="3"/>
      </c>
      <c r="H95" s="26">
        <f t="shared" si="4"/>
      </c>
      <c r="I95" s="19">
        <f t="shared" si="5"/>
      </c>
    </row>
    <row r="96" spans="1:9" ht="12.75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4">
        <f>IF(Soutěžící!H94="","",Soutěžící!H94)</f>
      </c>
      <c r="E96" s="24"/>
      <c r="F96" s="25"/>
      <c r="G96" s="26">
        <f t="shared" si="3"/>
      </c>
      <c r="H96" s="26">
        <f t="shared" si="4"/>
      </c>
      <c r="I96" s="19">
        <f t="shared" si="5"/>
      </c>
    </row>
    <row r="97" spans="1:9" ht="12.75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4">
        <f>IF(Soutěžící!H95="","",Soutěžící!H95)</f>
      </c>
      <c r="E97" s="24"/>
      <c r="F97" s="25"/>
      <c r="G97" s="26">
        <f t="shared" si="3"/>
      </c>
      <c r="H97" s="26">
        <f t="shared" si="4"/>
      </c>
      <c r="I97" s="19">
        <f t="shared" si="5"/>
      </c>
    </row>
    <row r="98" spans="1:9" ht="12.75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4">
        <f>IF(Soutěžící!H96="","",Soutěžící!H96)</f>
      </c>
      <c r="E98" s="24"/>
      <c r="F98" s="25"/>
      <c r="G98" s="26">
        <f t="shared" si="3"/>
      </c>
      <c r="H98" s="26">
        <f t="shared" si="4"/>
      </c>
      <c r="I98" s="19">
        <f t="shared" si="5"/>
      </c>
    </row>
    <row r="99" spans="1:9" ht="12.75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4">
        <f>IF(Soutěžící!H97="","",Soutěžící!H97)</f>
      </c>
      <c r="E99" s="24"/>
      <c r="F99" s="25"/>
      <c r="G99" s="26">
        <f t="shared" si="3"/>
      </c>
      <c r="H99" s="26">
        <f t="shared" si="4"/>
      </c>
      <c r="I99" s="19">
        <f t="shared" si="5"/>
      </c>
    </row>
    <row r="100" spans="1:9" ht="12.75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6">
        <f t="shared" si="3"/>
      </c>
      <c r="H100" s="26">
        <f t="shared" si="4"/>
      </c>
      <c r="I100" s="19">
        <f t="shared" si="5"/>
      </c>
    </row>
    <row r="101" spans="1:9" ht="12.75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IF(Soutěžící!H99="","",Soutěžící!H99)</f>
      </c>
      <c r="E101" s="25"/>
      <c r="F101" s="25"/>
      <c r="G101" s="26">
        <f aca="true" t="shared" si="6" ref="G101:G150">IF(COUNT(E101)=0,"",E101*$B$3)</f>
      </c>
      <c r="H101" s="26">
        <f aca="true" t="shared" si="7" ref="H101:H150">IF(COUNT(G101)=0,"",(IF(COUNT(F101)=0,G101,G101+(F101/100))))</f>
      </c>
      <c r="I101" s="19">
        <f t="shared" si="5"/>
      </c>
    </row>
    <row r="102" spans="1:9" ht="12.75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IF(Soutěžící!H100="","",Soutěžící!H100)</f>
      </c>
      <c r="E102" s="25"/>
      <c r="F102" s="25"/>
      <c r="G102" s="26">
        <f t="shared" si="6"/>
      </c>
      <c r="H102" s="26">
        <f t="shared" si="7"/>
      </c>
      <c r="I102" s="19">
        <f t="shared" si="5"/>
      </c>
    </row>
    <row r="103" spans="1:9" ht="12.75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IF(Soutěžící!H101="","",Soutěžící!H101)</f>
      </c>
      <c r="E103" s="25"/>
      <c r="F103" s="25"/>
      <c r="G103" s="26">
        <f t="shared" si="6"/>
      </c>
      <c r="H103" s="26">
        <f t="shared" si="7"/>
      </c>
      <c r="I103" s="19">
        <f t="shared" si="5"/>
      </c>
    </row>
    <row r="104" spans="1:9" ht="12.75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IF(Soutěžící!H102="","",Soutěžící!H102)</f>
      </c>
      <c r="E104" s="25"/>
      <c r="F104" s="25"/>
      <c r="G104" s="26">
        <f t="shared" si="6"/>
      </c>
      <c r="H104" s="26">
        <f t="shared" si="7"/>
      </c>
      <c r="I104" s="19">
        <f t="shared" si="5"/>
      </c>
    </row>
    <row r="105" spans="1:9" ht="12.75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IF(Soutěžící!H103="","",Soutěžící!H103)</f>
      </c>
      <c r="E105" s="25"/>
      <c r="F105" s="25"/>
      <c r="G105" s="26">
        <f t="shared" si="6"/>
      </c>
      <c r="H105" s="26">
        <f t="shared" si="7"/>
      </c>
      <c r="I105" s="19">
        <f t="shared" si="5"/>
      </c>
    </row>
    <row r="106" spans="1:9" ht="12.75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IF(Soutěžící!H104="","",Soutěžící!H104)</f>
      </c>
      <c r="E106" s="25"/>
      <c r="F106" s="25"/>
      <c r="G106" s="26">
        <f t="shared" si="6"/>
      </c>
      <c r="H106" s="26">
        <f t="shared" si="7"/>
      </c>
      <c r="I106" s="19">
        <f t="shared" si="5"/>
      </c>
    </row>
    <row r="107" spans="1:9" ht="12.75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IF(Soutěžící!H105="","",Soutěžící!H105)</f>
      </c>
      <c r="E107" s="25"/>
      <c r="F107" s="25"/>
      <c r="G107" s="26">
        <f t="shared" si="6"/>
      </c>
      <c r="H107" s="26">
        <f t="shared" si="7"/>
      </c>
      <c r="I107" s="19">
        <f t="shared" si="5"/>
      </c>
    </row>
    <row r="108" spans="1:9" ht="12.75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IF(Soutěžící!H106="","",Soutěžící!H106)</f>
      </c>
      <c r="E108" s="25"/>
      <c r="F108" s="25"/>
      <c r="G108" s="26">
        <f t="shared" si="6"/>
      </c>
      <c r="H108" s="26">
        <f t="shared" si="7"/>
      </c>
      <c r="I108" s="19">
        <f t="shared" si="5"/>
      </c>
    </row>
    <row r="109" spans="1:9" ht="12.75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IF(Soutěžící!H107="","",Soutěžící!H107)</f>
      </c>
      <c r="E109" s="25"/>
      <c r="F109" s="25"/>
      <c r="G109" s="26">
        <f t="shared" si="6"/>
      </c>
      <c r="H109" s="26">
        <f t="shared" si="7"/>
      </c>
      <c r="I109" s="19">
        <f t="shared" si="5"/>
      </c>
    </row>
    <row r="110" spans="1:9" ht="12.75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IF(Soutěžící!H108="","",Soutěžící!H108)</f>
      </c>
      <c r="E110" s="25"/>
      <c r="F110" s="25"/>
      <c r="G110" s="26">
        <f t="shared" si="6"/>
      </c>
      <c r="H110" s="26">
        <f t="shared" si="7"/>
      </c>
      <c r="I110" s="19">
        <f t="shared" si="5"/>
      </c>
    </row>
    <row r="111" spans="1:9" ht="12.75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IF(Soutěžící!H109="","",Soutěžící!H109)</f>
      </c>
      <c r="E111" s="25"/>
      <c r="F111" s="25"/>
      <c r="G111" s="26">
        <f t="shared" si="6"/>
      </c>
      <c r="H111" s="26">
        <f t="shared" si="7"/>
      </c>
      <c r="I111" s="19">
        <f t="shared" si="5"/>
      </c>
    </row>
    <row r="112" spans="1:9" ht="12.75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IF(Soutěžící!H110="","",Soutěžící!H110)</f>
      </c>
      <c r="E112" s="25"/>
      <c r="F112" s="25"/>
      <c r="G112" s="26">
        <f t="shared" si="6"/>
      </c>
      <c r="H112" s="26">
        <f t="shared" si="7"/>
      </c>
      <c r="I112" s="19">
        <f t="shared" si="5"/>
      </c>
    </row>
    <row r="113" spans="1:9" ht="12.75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IF(Soutěžící!H111="","",Soutěžící!H111)</f>
      </c>
      <c r="E113" s="25"/>
      <c r="F113" s="25"/>
      <c r="G113" s="26">
        <f t="shared" si="6"/>
      </c>
      <c r="H113" s="26">
        <f t="shared" si="7"/>
      </c>
      <c r="I113" s="19">
        <f t="shared" si="5"/>
      </c>
    </row>
    <row r="114" spans="1:9" ht="12.75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IF(Soutěžící!H112="","",Soutěžící!H112)</f>
      </c>
      <c r="E114" s="25"/>
      <c r="F114" s="25"/>
      <c r="G114" s="26">
        <f t="shared" si="6"/>
      </c>
      <c r="H114" s="26">
        <f t="shared" si="7"/>
      </c>
      <c r="I114" s="19">
        <f t="shared" si="5"/>
      </c>
    </row>
    <row r="115" spans="1:9" ht="12.75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IF(Soutěžící!H113="","",Soutěžící!H113)</f>
      </c>
      <c r="E115" s="25"/>
      <c r="F115" s="25"/>
      <c r="G115" s="26">
        <f t="shared" si="6"/>
      </c>
      <c r="H115" s="26">
        <f t="shared" si="7"/>
      </c>
      <c r="I115" s="19">
        <f t="shared" si="5"/>
      </c>
    </row>
    <row r="116" spans="1:9" ht="12.75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IF(Soutěžící!H114="","",Soutěžící!H114)</f>
      </c>
      <c r="E116" s="25"/>
      <c r="F116" s="25"/>
      <c r="G116" s="26">
        <f t="shared" si="6"/>
      </c>
      <c r="H116" s="26">
        <f t="shared" si="7"/>
      </c>
      <c r="I116" s="19">
        <f t="shared" si="5"/>
      </c>
    </row>
    <row r="117" spans="1:9" ht="12.75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IF(Soutěžící!H115="","",Soutěžící!H115)</f>
      </c>
      <c r="E117" s="25"/>
      <c r="F117" s="25"/>
      <c r="G117" s="26">
        <f t="shared" si="6"/>
      </c>
      <c r="H117" s="26">
        <f t="shared" si="7"/>
      </c>
      <c r="I117" s="19">
        <f t="shared" si="5"/>
      </c>
    </row>
    <row r="118" spans="1:9" ht="12.75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IF(Soutěžící!H116="","",Soutěžící!H116)</f>
      </c>
      <c r="E118" s="25"/>
      <c r="F118" s="25"/>
      <c r="G118" s="26">
        <f t="shared" si="6"/>
      </c>
      <c r="H118" s="26">
        <f t="shared" si="7"/>
      </c>
      <c r="I118" s="19">
        <f t="shared" si="5"/>
      </c>
    </row>
    <row r="119" spans="1:9" ht="12.75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IF(Soutěžící!H117="","",Soutěžící!H117)</f>
      </c>
      <c r="E119" s="25"/>
      <c r="F119" s="25"/>
      <c r="G119" s="26">
        <f t="shared" si="6"/>
      </c>
      <c r="H119" s="26">
        <f t="shared" si="7"/>
      </c>
      <c r="I119" s="19">
        <f t="shared" si="5"/>
      </c>
    </row>
    <row r="120" spans="1:9" ht="12.75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IF(Soutěžící!H118="","",Soutěžící!H118)</f>
      </c>
      <c r="E120" s="25"/>
      <c r="F120" s="25"/>
      <c r="G120" s="26">
        <f t="shared" si="6"/>
      </c>
      <c r="H120" s="26">
        <f t="shared" si="7"/>
      </c>
      <c r="I120" s="19">
        <f t="shared" si="5"/>
      </c>
    </row>
    <row r="121" spans="1:9" ht="12.75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IF(Soutěžící!H119="","",Soutěžící!H119)</f>
      </c>
      <c r="E121" s="25"/>
      <c r="F121" s="25"/>
      <c r="G121" s="26">
        <f t="shared" si="6"/>
      </c>
      <c r="H121" s="26">
        <f t="shared" si="7"/>
      </c>
      <c r="I121" s="19">
        <f t="shared" si="5"/>
      </c>
    </row>
    <row r="122" spans="1:9" ht="12.75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IF(Soutěžící!H120="","",Soutěžící!H120)</f>
      </c>
      <c r="E122" s="25"/>
      <c r="F122" s="25"/>
      <c r="G122" s="26">
        <f t="shared" si="6"/>
      </c>
      <c r="H122" s="26">
        <f t="shared" si="7"/>
      </c>
      <c r="I122" s="19">
        <f t="shared" si="5"/>
      </c>
    </row>
    <row r="123" spans="1:9" ht="12.75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IF(Soutěžící!H121="","",Soutěžící!H121)</f>
      </c>
      <c r="E123" s="25"/>
      <c r="F123" s="25"/>
      <c r="G123" s="26">
        <f t="shared" si="6"/>
      </c>
      <c r="H123" s="26">
        <f t="shared" si="7"/>
      </c>
      <c r="I123" s="19">
        <f t="shared" si="5"/>
      </c>
    </row>
    <row r="124" spans="1:9" ht="12.75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IF(Soutěžící!H122="","",Soutěžící!H122)</f>
      </c>
      <c r="E124" s="25"/>
      <c r="F124" s="25"/>
      <c r="G124" s="26">
        <f t="shared" si="6"/>
      </c>
      <c r="H124" s="26">
        <f t="shared" si="7"/>
      </c>
      <c r="I124" s="19">
        <f t="shared" si="5"/>
      </c>
    </row>
    <row r="125" spans="1:9" ht="12.75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IF(Soutěžící!H123="","",Soutěžící!H123)</f>
      </c>
      <c r="E125" s="25"/>
      <c r="F125" s="25"/>
      <c r="G125" s="26">
        <f t="shared" si="6"/>
      </c>
      <c r="H125" s="26">
        <f t="shared" si="7"/>
      </c>
      <c r="I125" s="19">
        <f t="shared" si="5"/>
      </c>
    </row>
    <row r="126" spans="1:9" ht="12.75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IF(Soutěžící!H124="","",Soutěžící!H124)</f>
      </c>
      <c r="E126" s="25"/>
      <c r="F126" s="25"/>
      <c r="G126" s="26">
        <f t="shared" si="6"/>
      </c>
      <c r="H126" s="26">
        <f t="shared" si="7"/>
      </c>
      <c r="I126" s="19">
        <f t="shared" si="5"/>
      </c>
    </row>
    <row r="127" spans="1:9" ht="12.75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IF(Soutěžící!H125="","",Soutěžící!H125)</f>
      </c>
      <c r="E127" s="25"/>
      <c r="F127" s="25"/>
      <c r="G127" s="26">
        <f t="shared" si="6"/>
      </c>
      <c r="H127" s="26">
        <f t="shared" si="7"/>
      </c>
      <c r="I127" s="19">
        <f t="shared" si="5"/>
      </c>
    </row>
    <row r="128" spans="1:9" ht="12.75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IF(Soutěžící!H126="","",Soutěžící!H126)</f>
      </c>
      <c r="E128" s="25"/>
      <c r="F128" s="25"/>
      <c r="G128" s="26">
        <f t="shared" si="6"/>
      </c>
      <c r="H128" s="26">
        <f t="shared" si="7"/>
      </c>
      <c r="I128" s="19">
        <f t="shared" si="5"/>
      </c>
    </row>
    <row r="129" spans="1:9" ht="12.75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IF(Soutěžící!H127="","",Soutěžící!H127)</f>
      </c>
      <c r="E129" s="25"/>
      <c r="F129" s="25"/>
      <c r="G129" s="26">
        <f t="shared" si="6"/>
      </c>
      <c r="H129" s="26">
        <f t="shared" si="7"/>
      </c>
      <c r="I129" s="19">
        <f t="shared" si="5"/>
      </c>
    </row>
    <row r="130" spans="1:9" ht="12.75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IF(Soutěžící!H128="","",Soutěžící!H128)</f>
      </c>
      <c r="E130" s="25"/>
      <c r="F130" s="25"/>
      <c r="G130" s="26">
        <f t="shared" si="6"/>
      </c>
      <c r="H130" s="26">
        <f t="shared" si="7"/>
      </c>
      <c r="I130" s="19">
        <f t="shared" si="5"/>
      </c>
    </row>
    <row r="131" spans="1:9" ht="12.75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IF(Soutěžící!H129="","",Soutěžící!H129)</f>
      </c>
      <c r="E131" s="25"/>
      <c r="F131" s="25"/>
      <c r="G131" s="26">
        <f t="shared" si="6"/>
      </c>
      <c r="H131" s="26">
        <f t="shared" si="7"/>
      </c>
      <c r="I131" s="19">
        <f t="shared" si="5"/>
      </c>
    </row>
    <row r="132" spans="1:9" ht="12.75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IF(Soutěžící!H130="","",Soutěžící!H130)</f>
      </c>
      <c r="E132" s="25"/>
      <c r="F132" s="25"/>
      <c r="G132" s="26">
        <f t="shared" si="6"/>
      </c>
      <c r="H132" s="26">
        <f t="shared" si="7"/>
      </c>
      <c r="I132" s="19">
        <f t="shared" si="5"/>
      </c>
    </row>
    <row r="133" spans="1:9" ht="12.75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IF(Soutěžící!H131="","",Soutěžící!H131)</f>
      </c>
      <c r="E133" s="25"/>
      <c r="F133" s="25"/>
      <c r="G133" s="26">
        <f t="shared" si="6"/>
      </c>
      <c r="H133" s="26">
        <f t="shared" si="7"/>
      </c>
      <c r="I133" s="19">
        <f t="shared" si="5"/>
      </c>
    </row>
    <row r="134" spans="1:9" ht="12.75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IF(Soutěžící!H132="","",Soutěžící!H132)</f>
      </c>
      <c r="E134" s="25"/>
      <c r="F134" s="25"/>
      <c r="G134" s="26">
        <f t="shared" si="6"/>
      </c>
      <c r="H134" s="26">
        <f t="shared" si="7"/>
      </c>
      <c r="I134" s="19">
        <f t="shared" si="5"/>
      </c>
    </row>
    <row r="135" spans="1:9" ht="12.75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IF(Soutěžící!H133="","",Soutěžící!H133)</f>
      </c>
      <c r="E135" s="25"/>
      <c r="F135" s="25"/>
      <c r="G135" s="26">
        <f t="shared" si="6"/>
      </c>
      <c r="H135" s="26">
        <f t="shared" si="7"/>
      </c>
      <c r="I135" s="19">
        <f aca="true" t="shared" si="8" ref="I135:I150">IF(COUNT(H135)=0,"",RANK(H135,H$6:H$150))</f>
      </c>
    </row>
    <row r="136" spans="1:9" ht="12.75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IF(Soutěžící!H134="","",Soutěžící!H134)</f>
      </c>
      <c r="E136" s="25"/>
      <c r="F136" s="25"/>
      <c r="G136" s="26">
        <f t="shared" si="6"/>
      </c>
      <c r="H136" s="26">
        <f t="shared" si="7"/>
      </c>
      <c r="I136" s="19">
        <f t="shared" si="8"/>
      </c>
    </row>
    <row r="137" spans="1:9" ht="12.75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IF(Soutěžící!H135="","",Soutěžící!H135)</f>
      </c>
      <c r="E137" s="25"/>
      <c r="F137" s="25"/>
      <c r="G137" s="26">
        <f t="shared" si="6"/>
      </c>
      <c r="H137" s="26">
        <f t="shared" si="7"/>
      </c>
      <c r="I137" s="19">
        <f t="shared" si="8"/>
      </c>
    </row>
    <row r="138" spans="1:9" ht="12.75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IF(Soutěžící!H136="","",Soutěžící!H136)</f>
      </c>
      <c r="E138" s="25"/>
      <c r="F138" s="25"/>
      <c r="G138" s="26">
        <f t="shared" si="6"/>
      </c>
      <c r="H138" s="26">
        <f t="shared" si="7"/>
      </c>
      <c r="I138" s="19">
        <f t="shared" si="8"/>
      </c>
    </row>
    <row r="139" spans="1:9" ht="12.75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IF(Soutěžící!H137="","",Soutěžící!H137)</f>
      </c>
      <c r="E139" s="25"/>
      <c r="F139" s="25"/>
      <c r="G139" s="26">
        <f t="shared" si="6"/>
      </c>
      <c r="H139" s="26">
        <f t="shared" si="7"/>
      </c>
      <c r="I139" s="19">
        <f t="shared" si="8"/>
      </c>
    </row>
    <row r="140" spans="1:9" ht="12.75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IF(Soutěžící!H138="","",Soutěžící!H138)</f>
      </c>
      <c r="E140" s="25"/>
      <c r="F140" s="25"/>
      <c r="G140" s="26">
        <f t="shared" si="6"/>
      </c>
      <c r="H140" s="26">
        <f t="shared" si="7"/>
      </c>
      <c r="I140" s="19">
        <f t="shared" si="8"/>
      </c>
    </row>
    <row r="141" spans="1:9" ht="12.75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IF(Soutěžící!H139="","",Soutěžící!H139)</f>
      </c>
      <c r="E141" s="25"/>
      <c r="F141" s="25"/>
      <c r="G141" s="26">
        <f t="shared" si="6"/>
      </c>
      <c r="H141" s="26">
        <f t="shared" si="7"/>
      </c>
      <c r="I141" s="19">
        <f t="shared" si="8"/>
      </c>
    </row>
    <row r="142" spans="1:9" ht="12.75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IF(Soutěžící!H140="","",Soutěžící!H140)</f>
      </c>
      <c r="E142" s="25"/>
      <c r="F142" s="25"/>
      <c r="G142" s="26">
        <f t="shared" si="6"/>
      </c>
      <c r="H142" s="26">
        <f t="shared" si="7"/>
      </c>
      <c r="I142" s="19">
        <f t="shared" si="8"/>
      </c>
    </row>
    <row r="143" spans="1:9" ht="12.75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IF(Soutěžící!H141="","",Soutěžící!H141)</f>
      </c>
      <c r="E143" s="25"/>
      <c r="F143" s="25"/>
      <c r="G143" s="26">
        <f t="shared" si="6"/>
      </c>
      <c r="H143" s="26">
        <f t="shared" si="7"/>
      </c>
      <c r="I143" s="19">
        <f t="shared" si="8"/>
      </c>
    </row>
    <row r="144" spans="1:9" ht="12.75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IF(Soutěžící!H142="","",Soutěžící!H142)</f>
      </c>
      <c r="E144" s="25"/>
      <c r="F144" s="25"/>
      <c r="G144" s="26">
        <f t="shared" si="6"/>
      </c>
      <c r="H144" s="26">
        <f t="shared" si="7"/>
      </c>
      <c r="I144" s="19">
        <f t="shared" si="8"/>
      </c>
    </row>
    <row r="145" spans="1:9" ht="12.75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IF(Soutěžící!H143="","",Soutěžící!H143)</f>
      </c>
      <c r="E145" s="25"/>
      <c r="F145" s="25"/>
      <c r="G145" s="26">
        <f t="shared" si="6"/>
      </c>
      <c r="H145" s="26">
        <f t="shared" si="7"/>
      </c>
      <c r="I145" s="19">
        <f t="shared" si="8"/>
      </c>
    </row>
    <row r="146" spans="1:9" ht="12.75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IF(Soutěžící!H144="","",Soutěžící!H144)</f>
      </c>
      <c r="E146" s="25"/>
      <c r="F146" s="25"/>
      <c r="G146" s="26">
        <f t="shared" si="6"/>
      </c>
      <c r="H146" s="26">
        <f t="shared" si="7"/>
      </c>
      <c r="I146" s="19">
        <f t="shared" si="8"/>
      </c>
    </row>
    <row r="147" spans="1:9" ht="12.75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IF(Soutěžící!H145="","",Soutěžící!H145)</f>
      </c>
      <c r="E147" s="25"/>
      <c r="F147" s="25"/>
      <c r="G147" s="26">
        <f t="shared" si="6"/>
      </c>
      <c r="H147" s="26">
        <f t="shared" si="7"/>
      </c>
      <c r="I147" s="19">
        <f t="shared" si="8"/>
      </c>
    </row>
    <row r="148" spans="1:9" ht="12.75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IF(Soutěžící!H146="","",Soutěžící!H146)</f>
      </c>
      <c r="E148" s="25"/>
      <c r="F148" s="25"/>
      <c r="G148" s="26">
        <f t="shared" si="6"/>
      </c>
      <c r="H148" s="26">
        <f t="shared" si="7"/>
      </c>
      <c r="I148" s="19">
        <f t="shared" si="8"/>
      </c>
    </row>
    <row r="149" spans="1:9" ht="12.75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IF(Soutěžící!H147="","",Soutěžící!H147)</f>
      </c>
      <c r="E149" s="25"/>
      <c r="F149" s="25"/>
      <c r="G149" s="26">
        <f t="shared" si="6"/>
      </c>
      <c r="H149" s="26">
        <f t="shared" si="7"/>
      </c>
      <c r="I149" s="19">
        <f t="shared" si="8"/>
      </c>
    </row>
    <row r="150" spans="1:9" ht="13.5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IF(Soutěžící!H148="","",Soutěžící!H148)</f>
      </c>
      <c r="E150" s="27"/>
      <c r="F150" s="27"/>
      <c r="G150" s="28">
        <f t="shared" si="6"/>
      </c>
      <c r="H150" s="28">
        <f t="shared" si="7"/>
      </c>
      <c r="I150" s="29">
        <f t="shared" si="8"/>
      </c>
    </row>
    <row r="15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B2" sqref="B2:F19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5.625" style="0" bestFit="1" customWidth="1"/>
    <col min="6" max="6" width="3.375" style="0" bestFit="1" customWidth="1"/>
  </cols>
  <sheetData>
    <row r="2" ht="15.75">
      <c r="B2" s="80" t="s">
        <v>107</v>
      </c>
    </row>
    <row r="4" spans="2:6" ht="13.5" thickBot="1">
      <c r="B4" s="79" t="s">
        <v>15</v>
      </c>
      <c r="C4" s="79" t="s">
        <v>2</v>
      </c>
      <c r="D4" s="79" t="s">
        <v>77</v>
      </c>
      <c r="E4" s="79" t="s">
        <v>34</v>
      </c>
      <c r="F4" s="79" t="s">
        <v>14</v>
      </c>
    </row>
    <row r="5" spans="2:6" ht="13.5" thickTop="1">
      <c r="B5" s="23">
        <v>1</v>
      </c>
      <c r="C5" s="23">
        <v>39</v>
      </c>
      <c r="D5" s="23" t="s">
        <v>83</v>
      </c>
      <c r="E5" s="23">
        <v>7</v>
      </c>
      <c r="F5" s="23">
        <v>49</v>
      </c>
    </row>
    <row r="6" spans="2:6" ht="12.75">
      <c r="B6" s="26">
        <v>2</v>
      </c>
      <c r="C6" s="26">
        <v>103</v>
      </c>
      <c r="D6" s="26" t="s">
        <v>91</v>
      </c>
      <c r="E6" s="26">
        <v>6</v>
      </c>
      <c r="F6" s="26">
        <v>42</v>
      </c>
    </row>
    <row r="7" spans="2:6" ht="12.75">
      <c r="B7" s="26">
        <v>3</v>
      </c>
      <c r="C7" s="26">
        <v>43</v>
      </c>
      <c r="D7" s="26" t="s">
        <v>85</v>
      </c>
      <c r="E7" s="26">
        <v>5</v>
      </c>
      <c r="F7" s="26">
        <v>35</v>
      </c>
    </row>
    <row r="8" spans="2:6" ht="12.75">
      <c r="B8" s="26">
        <v>4</v>
      </c>
      <c r="C8" s="26">
        <v>40</v>
      </c>
      <c r="D8" s="26" t="s">
        <v>84</v>
      </c>
      <c r="E8" s="26">
        <v>5</v>
      </c>
      <c r="F8" s="26">
        <v>35</v>
      </c>
    </row>
    <row r="9" spans="2:6" ht="12.75">
      <c r="B9" s="26">
        <v>5</v>
      </c>
      <c r="C9" s="26">
        <v>18</v>
      </c>
      <c r="D9" s="26" t="s">
        <v>78</v>
      </c>
      <c r="E9" s="26">
        <v>5</v>
      </c>
      <c r="F9" s="26">
        <v>35</v>
      </c>
    </row>
    <row r="10" spans="2:6" ht="12.75">
      <c r="B10" s="26">
        <v>6</v>
      </c>
      <c r="C10" s="26">
        <v>51</v>
      </c>
      <c r="D10" s="26" t="s">
        <v>87</v>
      </c>
      <c r="E10" s="26">
        <v>4</v>
      </c>
      <c r="F10" s="26">
        <v>28</v>
      </c>
    </row>
    <row r="11" spans="2:6" ht="12.75">
      <c r="B11" s="26">
        <v>7</v>
      </c>
      <c r="C11" s="26">
        <v>83</v>
      </c>
      <c r="D11" s="26" t="s">
        <v>89</v>
      </c>
      <c r="E11" s="26">
        <v>3</v>
      </c>
      <c r="F11" s="26">
        <v>21</v>
      </c>
    </row>
    <row r="12" spans="2:6" ht="12.75">
      <c r="B12" s="26">
        <v>8</v>
      </c>
      <c r="C12" s="26">
        <v>88</v>
      </c>
      <c r="D12" s="26" t="s">
        <v>90</v>
      </c>
      <c r="E12" s="26">
        <v>2</v>
      </c>
      <c r="F12" s="26">
        <v>14</v>
      </c>
    </row>
    <row r="13" spans="2:6" ht="12.75">
      <c r="B13" s="26">
        <v>9</v>
      </c>
      <c r="C13" s="26">
        <v>44</v>
      </c>
      <c r="D13" s="26" t="s">
        <v>86</v>
      </c>
      <c r="E13" s="26">
        <v>1</v>
      </c>
      <c r="F13" s="26">
        <v>7</v>
      </c>
    </row>
    <row r="14" spans="2:6" ht="12.75">
      <c r="B14" s="26">
        <v>10</v>
      </c>
      <c r="C14" s="26">
        <v>20</v>
      </c>
      <c r="D14" s="26" t="s">
        <v>79</v>
      </c>
      <c r="E14" s="26"/>
      <c r="F14" s="26"/>
    </row>
    <row r="15" spans="2:6" ht="12.75">
      <c r="B15" s="26">
        <v>10</v>
      </c>
      <c r="C15" s="26">
        <v>22</v>
      </c>
      <c r="D15" s="26" t="s">
        <v>80</v>
      </c>
      <c r="E15" s="26"/>
      <c r="F15" s="26"/>
    </row>
    <row r="16" spans="2:6" ht="12.75">
      <c r="B16" s="26">
        <v>10</v>
      </c>
      <c r="C16" s="26">
        <v>54</v>
      </c>
      <c r="D16" s="26" t="s">
        <v>88</v>
      </c>
      <c r="E16" s="26"/>
      <c r="F16" s="26"/>
    </row>
    <row r="17" spans="2:6" ht="12.75">
      <c r="B17" s="26">
        <v>10</v>
      </c>
      <c r="C17" s="26">
        <v>24</v>
      </c>
      <c r="D17" s="26" t="s">
        <v>81</v>
      </c>
      <c r="E17" s="26"/>
      <c r="F17" s="26"/>
    </row>
    <row r="18" spans="2:6" ht="12.75">
      <c r="B18" s="26">
        <v>10</v>
      </c>
      <c r="C18" s="26">
        <v>33</v>
      </c>
      <c r="D18" s="26" t="s">
        <v>82</v>
      </c>
      <c r="E18" s="26"/>
      <c r="F18" s="26"/>
    </row>
    <row r="19" spans="2:6" ht="12.75">
      <c r="B19" s="26">
        <v>10</v>
      </c>
      <c r="C19" s="26">
        <v>45</v>
      </c>
      <c r="D19" s="26" t="s">
        <v>92</v>
      </c>
      <c r="E19" s="26"/>
      <c r="F19" s="2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40"/>
  <dimension ref="A1:G150"/>
  <sheetViews>
    <sheetView zoomScalePageLayoutView="0" workbookViewId="0" topLeftCell="A1">
      <pane xSplit="4" ySplit="5" topLeftCell="E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E20" sqref="E20"/>
    </sheetView>
  </sheetViews>
  <sheetFormatPr defaultColWidth="9.00390625" defaultRowHeight="12.75"/>
  <cols>
    <col min="2" max="2" width="28.25390625" style="0" customWidth="1"/>
  </cols>
  <sheetData>
    <row r="1" spans="1:4" ht="20.25">
      <c r="A1" s="37" t="s">
        <v>33</v>
      </c>
      <c r="B1" s="37"/>
      <c r="C1" s="10"/>
      <c r="D1" s="10"/>
    </row>
    <row r="2" spans="1:4" ht="12.75">
      <c r="A2" s="2" t="s">
        <v>1</v>
      </c>
      <c r="B2" s="3" t="str">
        <f>Soutěžící!$C$2</f>
        <v>Kuše</v>
      </c>
      <c r="C2" s="3"/>
      <c r="D2" s="3"/>
    </row>
    <row r="3" spans="1:4" ht="13.5" thickBot="1">
      <c r="A3" s="2" t="s">
        <v>10</v>
      </c>
      <c r="B3" s="11">
        <v>6</v>
      </c>
      <c r="C3" s="11"/>
      <c r="D3" s="11"/>
    </row>
    <row r="4" spans="1:7" ht="13.5" thickTop="1">
      <c r="A4" s="12"/>
      <c r="B4" s="13"/>
      <c r="C4" s="14"/>
      <c r="D4" s="15"/>
      <c r="E4" s="12"/>
      <c r="F4" s="38"/>
      <c r="G4" s="13"/>
    </row>
    <row r="5" spans="1:7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9" t="s">
        <v>34</v>
      </c>
      <c r="F5" s="40" t="s">
        <v>14</v>
      </c>
      <c r="G5" s="30" t="s">
        <v>15</v>
      </c>
    </row>
    <row r="6" spans="1:7" ht="13.5" thickTop="1">
      <c r="A6" s="18">
        <f>Soutěžící!A4</f>
        <v>40</v>
      </c>
      <c r="B6" s="23" t="str">
        <f>Soutěžící!B4&amp;" "&amp;Soutěžící!C4&amp;" "&amp;Soutěžící!D4</f>
        <v>Bochníček Jiří  </v>
      </c>
      <c r="C6" s="31" t="str">
        <f>IF(Soutěžící!E4="","",Soutěžící!E4)</f>
        <v>kuše</v>
      </c>
      <c r="D6" s="20">
        <f>IF(Soutěžící!H4="","",Soutěžící!H4)</f>
      </c>
      <c r="E6" s="21">
        <v>0</v>
      </c>
      <c r="F6" s="23">
        <f>IF(COUNT(E6)=0,"",E6*$B$3)</f>
        <v>0</v>
      </c>
      <c r="G6" s="41">
        <f>IF(COUNT(E6)=0,"",RANK(F6,$F$6:$F$150))</f>
        <v>5</v>
      </c>
    </row>
    <row r="7" spans="1:7" ht="12.75">
      <c r="A7" s="32">
        <f>Soutěžící!A5</f>
        <v>83</v>
      </c>
      <c r="B7" s="26" t="str">
        <f>Soutěžící!B5&amp;" "&amp;Soutěžící!C5&amp;" "&amp;Soutěžící!D5</f>
        <v>Kácha Ladislav  </v>
      </c>
      <c r="C7" s="33" t="str">
        <f>IF(Soutěžící!E5="","",Soutěžící!E5)</f>
        <v>kuše</v>
      </c>
      <c r="D7" s="34">
        <f>IF(Soutěžící!H5="","",Soutěžící!H5)</f>
      </c>
      <c r="E7" s="24"/>
      <c r="F7" s="26">
        <f aca="true" t="shared" si="0" ref="F7:F70">IF(COUNT(E7)=0,"",E7*$B$3)</f>
      </c>
      <c r="G7" s="19">
        <f aca="true" t="shared" si="1" ref="G7:G70">IF(COUNT(E7)=0,"",RANK(F7,$F$6:$F$150))</f>
      </c>
    </row>
    <row r="8" spans="1:7" ht="12.75">
      <c r="A8" s="32">
        <f>Soutěžící!A6</f>
        <v>39</v>
      </c>
      <c r="B8" s="26" t="str">
        <f>Soutěžící!B6&amp;" "&amp;Soutěžící!C6&amp;" "&amp;Soutěžící!D6</f>
        <v>Kutílek Leoš </v>
      </c>
      <c r="C8" s="33" t="str">
        <f>IF(Soutěžící!E6="","",Soutěžící!E6)</f>
        <v>kuše</v>
      </c>
      <c r="D8" s="34">
        <f>IF(Soutěžící!H6="","",Soutěžící!H6)</f>
      </c>
      <c r="E8" s="24">
        <v>1</v>
      </c>
      <c r="F8" s="26">
        <f t="shared" si="0"/>
        <v>6</v>
      </c>
      <c r="G8" s="19">
        <f t="shared" si="1"/>
        <v>3</v>
      </c>
    </row>
    <row r="9" spans="1:7" ht="12.75">
      <c r="A9" s="32">
        <f>Soutěžící!A7</f>
        <v>18</v>
      </c>
      <c r="B9" s="26" t="str">
        <f>Soutěžící!B7&amp;" "&amp;Soutěžící!C7&amp;" "&amp;Soutěžící!D7</f>
        <v>Kvarda Zdeněk </v>
      </c>
      <c r="C9" s="33" t="str">
        <f>IF(Soutěžící!E7="","",Soutěžící!E7)</f>
        <v>kuše</v>
      </c>
      <c r="D9" s="34">
        <f>IF(Soutěžící!H7="","",Soutěžící!H7)</f>
      </c>
      <c r="E9" s="24">
        <v>2</v>
      </c>
      <c r="F9" s="26">
        <f t="shared" si="0"/>
        <v>12</v>
      </c>
      <c r="G9" s="19">
        <f t="shared" si="1"/>
        <v>2</v>
      </c>
    </row>
    <row r="10" spans="1:7" ht="12.75">
      <c r="A10" s="32">
        <f>Soutěžící!A8</f>
        <v>88</v>
      </c>
      <c r="B10" s="26" t="str">
        <f>Soutěžící!B8&amp;" "&amp;Soutěžící!C8&amp;" "&amp;Soutěžící!D8</f>
        <v>Matějek Stanislav </v>
      </c>
      <c r="C10" s="33" t="str">
        <f>IF(Soutěžící!E8="","",Soutěžící!E8)</f>
        <v>kuše</v>
      </c>
      <c r="D10" s="34">
        <f>IF(Soutěžící!H8="","",Soutěžící!H8)</f>
      </c>
      <c r="E10" s="24">
        <v>0</v>
      </c>
      <c r="F10" s="26">
        <f t="shared" si="0"/>
        <v>0</v>
      </c>
      <c r="G10" s="19">
        <f t="shared" si="1"/>
        <v>5</v>
      </c>
    </row>
    <row r="11" spans="1:7" ht="12.75">
      <c r="A11" s="32">
        <f>Soutěžící!A9</f>
        <v>20</v>
      </c>
      <c r="B11" s="26" t="str">
        <f>Soutěžící!B9&amp;" "&amp;Soutěžící!C9&amp;" "&amp;Soutěžící!D9</f>
        <v>Pácalt Vladimír   </v>
      </c>
      <c r="C11" s="33" t="str">
        <f>IF(Soutěžící!E9="","",Soutěžící!E9)</f>
        <v>kuše</v>
      </c>
      <c r="D11" s="34">
        <f>IF(Soutěžící!H9="","",Soutěžící!H9)</f>
      </c>
      <c r="E11" s="24"/>
      <c r="F11" s="26">
        <f t="shared" si="0"/>
      </c>
      <c r="G11" s="19">
        <f t="shared" si="1"/>
      </c>
    </row>
    <row r="12" spans="1:7" ht="12.75">
      <c r="A12" s="32">
        <f>Soutěžící!A10</f>
        <v>103</v>
      </c>
      <c r="B12" s="26" t="str">
        <f>Soutěžící!B10&amp;" "&amp;Soutěžící!C10&amp;" "&amp;Soutěžící!D10</f>
        <v>Gombík Stanislav </v>
      </c>
      <c r="C12" s="33" t="str">
        <f>IF(Soutěžící!E10="","",Soutěžící!E10)</f>
        <v>kuše</v>
      </c>
      <c r="D12" s="34">
        <f>IF(Soutěžící!H10="","",Soutěžící!H10)</f>
      </c>
      <c r="E12" s="24">
        <v>3</v>
      </c>
      <c r="F12" s="26">
        <f t="shared" si="0"/>
        <v>18</v>
      </c>
      <c r="G12" s="19">
        <f t="shared" si="1"/>
        <v>1</v>
      </c>
    </row>
    <row r="13" spans="1:7" ht="12.75">
      <c r="A13" s="32">
        <f>Soutěžící!A11</f>
        <v>22</v>
      </c>
      <c r="B13" s="26" t="str">
        <f>Soutěžící!B11&amp;" "&amp;Soutěžící!C11&amp;" "&amp;Soutěžící!D11</f>
        <v>Hrnčíř Pavel </v>
      </c>
      <c r="C13" s="33" t="str">
        <f>IF(Soutěžící!E11="","",Soutěžící!E11)</f>
        <v>kuše</v>
      </c>
      <c r="D13" s="34">
        <f>IF(Soutěžící!H11="","",Soutěžící!H11)</f>
      </c>
      <c r="E13" s="24"/>
      <c r="F13" s="26">
        <f t="shared" si="0"/>
      </c>
      <c r="G13" s="19">
        <f t="shared" si="1"/>
      </c>
    </row>
    <row r="14" spans="1:7" ht="12.75">
      <c r="A14" s="32">
        <f>Soutěžící!A12</f>
        <v>51</v>
      </c>
      <c r="B14" s="26" t="str">
        <f>Soutěžící!B12&amp;" "&amp;Soutěžící!C12&amp;" "&amp;Soutěžící!D12</f>
        <v>Chaloupka Lukáš </v>
      </c>
      <c r="C14" s="33" t="str">
        <f>IF(Soutěžící!E12="","",Soutěžící!E12)</f>
        <v>kuše</v>
      </c>
      <c r="D14" s="34">
        <f>IF(Soutěžící!H12="","",Soutěžící!H12)</f>
      </c>
      <c r="E14" s="24"/>
      <c r="F14" s="26">
        <f t="shared" si="0"/>
      </c>
      <c r="G14" s="19">
        <f t="shared" si="1"/>
      </c>
    </row>
    <row r="15" spans="1:7" ht="12.75">
      <c r="A15" s="32">
        <f>Soutěžící!A13</f>
        <v>54</v>
      </c>
      <c r="B15" s="26" t="str">
        <f>Soutěžící!B13&amp;" "&amp;Soutěžící!C13&amp;" "&amp;Soutěžící!D13</f>
        <v>Kačírek Radek  </v>
      </c>
      <c r="C15" s="33" t="str">
        <f>IF(Soutěžící!E13="","",Soutěžící!E13)</f>
        <v>kuše</v>
      </c>
      <c r="D15" s="34">
        <f>IF(Soutěžící!H13="","",Soutěžící!H13)</f>
      </c>
      <c r="E15" s="24"/>
      <c r="F15" s="26">
        <f t="shared" si="0"/>
      </c>
      <c r="G15" s="19">
        <f t="shared" si="1"/>
      </c>
    </row>
    <row r="16" spans="1:7" ht="12.75">
      <c r="A16" s="32">
        <f>Soutěžící!A14</f>
        <v>24</v>
      </c>
      <c r="B16" s="26" t="str">
        <f>Soutěžící!B14&amp;" "&amp;Soutěžící!C14&amp;" "&amp;Soutěžící!D14</f>
        <v>Lejsek David </v>
      </c>
      <c r="C16" s="33" t="str">
        <f>IF(Soutěžící!E14="","",Soutěžící!E14)</f>
        <v>kuše</v>
      </c>
      <c r="D16" s="34">
        <f>IF(Soutěžící!H14="","",Soutěžící!H14)</f>
      </c>
      <c r="E16" s="24"/>
      <c r="F16" s="26">
        <f t="shared" si="0"/>
      </c>
      <c r="G16" s="19">
        <f t="shared" si="1"/>
      </c>
    </row>
    <row r="17" spans="1:7" ht="12.75">
      <c r="A17" s="32">
        <f>Soutěžící!A15</f>
        <v>43</v>
      </c>
      <c r="B17" s="26" t="str">
        <f>Soutěžící!B15&amp;" "&amp;Soutěžící!C15&amp;" "&amp;Soutěžící!D15</f>
        <v>Pittauer Jaroslav  </v>
      </c>
      <c r="C17" s="33" t="str">
        <f>IF(Soutěžící!E15="","",Soutěžící!E15)</f>
        <v>kuše</v>
      </c>
      <c r="D17" s="34">
        <f>IF(Soutěžící!H15="","",Soutěžící!H15)</f>
      </c>
      <c r="E17" s="24">
        <v>0</v>
      </c>
      <c r="F17" s="26">
        <f t="shared" si="0"/>
        <v>0</v>
      </c>
      <c r="G17" s="19">
        <f t="shared" si="1"/>
        <v>5</v>
      </c>
    </row>
    <row r="18" spans="1:7" ht="12.75">
      <c r="A18" s="32">
        <f>Soutěžící!A16</f>
        <v>33</v>
      </c>
      <c r="B18" s="26" t="str">
        <f>Soutěžící!B16&amp;" "&amp;Soutěžící!C16&amp;" "&amp;Soutěžící!D16</f>
        <v>Růžička Tomáš </v>
      </c>
      <c r="C18" s="33" t="str">
        <f>IF(Soutěžící!E16="","",Soutěžící!E16)</f>
        <v>kuše</v>
      </c>
      <c r="D18" s="34">
        <f>IF(Soutěžící!H16="","",Soutěžící!H16)</f>
      </c>
      <c r="E18" s="24"/>
      <c r="F18" s="26">
        <f t="shared" si="0"/>
      </c>
      <c r="G18" s="19">
        <f t="shared" si="1"/>
      </c>
    </row>
    <row r="19" spans="1:7" ht="12.75">
      <c r="A19" s="32">
        <f>Soutěžící!A17</f>
        <v>44</v>
      </c>
      <c r="B19" s="26" t="str">
        <f>Soutěžící!B17&amp;" "&amp;Soutěžící!C17&amp;" "&amp;Soutěžící!D17</f>
        <v>Šimík Antonín </v>
      </c>
      <c r="C19" s="33" t="str">
        <f>IF(Soutěžící!E17="","",Soutěžící!E17)</f>
        <v>kuše</v>
      </c>
      <c r="D19" s="34">
        <f>IF(Soutěžící!H17="","",Soutěžící!H17)</f>
      </c>
      <c r="E19" s="24">
        <v>1</v>
      </c>
      <c r="F19" s="26">
        <f t="shared" si="0"/>
        <v>6</v>
      </c>
      <c r="G19" s="19">
        <f t="shared" si="1"/>
        <v>3</v>
      </c>
    </row>
    <row r="20" spans="1:7" ht="12.75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4">
        <f>IF(Soutěžící!H18="","",Soutěžící!H18)</f>
      </c>
      <c r="E20" s="24"/>
      <c r="F20" s="26">
        <f t="shared" si="0"/>
      </c>
      <c r="G20" s="19">
        <f t="shared" si="1"/>
      </c>
    </row>
    <row r="21" spans="1:7" ht="12.75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4">
        <f>IF(Soutěžící!H19="","",Soutěžící!H19)</f>
      </c>
      <c r="E21" s="24"/>
      <c r="F21" s="26">
        <f t="shared" si="0"/>
      </c>
      <c r="G21" s="19">
        <f t="shared" si="1"/>
      </c>
    </row>
    <row r="22" spans="1:7" ht="12.75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4">
        <f>IF(Soutěžící!H20="","",Soutěžící!H20)</f>
      </c>
      <c r="E22" s="24"/>
      <c r="F22" s="26">
        <f t="shared" si="0"/>
      </c>
      <c r="G22" s="19">
        <f t="shared" si="1"/>
      </c>
    </row>
    <row r="23" spans="1:7" ht="12.75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4">
        <f>IF(Soutěžící!H21="","",Soutěžící!H21)</f>
      </c>
      <c r="E23" s="24"/>
      <c r="F23" s="26">
        <f t="shared" si="0"/>
      </c>
      <c r="G23" s="19">
        <f t="shared" si="1"/>
      </c>
    </row>
    <row r="24" spans="1:7" ht="12.75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4">
        <f>IF(Soutěžící!H22="","",Soutěžící!H22)</f>
      </c>
      <c r="E24" s="24"/>
      <c r="F24" s="26">
        <f t="shared" si="0"/>
      </c>
      <c r="G24" s="19">
        <f t="shared" si="1"/>
      </c>
    </row>
    <row r="25" spans="1:7" ht="12.75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4">
        <f>IF(Soutěžící!H23="","",Soutěžící!H23)</f>
      </c>
      <c r="E25" s="24"/>
      <c r="F25" s="26">
        <f t="shared" si="0"/>
      </c>
      <c r="G25" s="19">
        <f t="shared" si="1"/>
      </c>
    </row>
    <row r="26" spans="1:7" ht="12.75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4">
        <f>IF(Soutěžící!H24="","",Soutěžící!H24)</f>
      </c>
      <c r="E26" s="24"/>
      <c r="F26" s="26">
        <f t="shared" si="0"/>
      </c>
      <c r="G26" s="19">
        <f t="shared" si="1"/>
      </c>
    </row>
    <row r="27" spans="1:7" ht="12.75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4">
        <f>IF(Soutěžící!H25="","",Soutěžící!H25)</f>
      </c>
      <c r="E27" s="24"/>
      <c r="F27" s="26">
        <f t="shared" si="0"/>
      </c>
      <c r="G27" s="19">
        <f t="shared" si="1"/>
      </c>
    </row>
    <row r="28" spans="1:7" ht="12.75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4">
        <f>IF(Soutěžící!H26="","",Soutěžící!H26)</f>
      </c>
      <c r="E28" s="24"/>
      <c r="F28" s="26">
        <f t="shared" si="0"/>
      </c>
      <c r="G28" s="19">
        <f t="shared" si="1"/>
      </c>
    </row>
    <row r="29" spans="1:7" ht="12.75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4">
        <f>IF(Soutěžící!H27="","",Soutěžící!H27)</f>
      </c>
      <c r="E29" s="24"/>
      <c r="F29" s="26">
        <f t="shared" si="0"/>
      </c>
      <c r="G29" s="19">
        <f t="shared" si="1"/>
      </c>
    </row>
    <row r="30" spans="1:7" ht="12.75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4">
        <f>IF(Soutěžící!H28="","",Soutěžící!H28)</f>
      </c>
      <c r="E30" s="24"/>
      <c r="F30" s="26">
        <f t="shared" si="0"/>
      </c>
      <c r="G30" s="19">
        <f t="shared" si="1"/>
      </c>
    </row>
    <row r="31" spans="1:7" ht="12.75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4">
        <f>IF(Soutěžící!H29="","",Soutěžící!H29)</f>
      </c>
      <c r="E31" s="24"/>
      <c r="F31" s="26">
        <f t="shared" si="0"/>
      </c>
      <c r="G31" s="19">
        <f t="shared" si="1"/>
      </c>
    </row>
    <row r="32" spans="1:7" ht="12.75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4">
        <f>IF(Soutěžící!H30="","",Soutěžící!H30)</f>
      </c>
      <c r="E32" s="24"/>
      <c r="F32" s="26">
        <f t="shared" si="0"/>
      </c>
      <c r="G32" s="19">
        <f t="shared" si="1"/>
      </c>
    </row>
    <row r="33" spans="1:7" ht="12.75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4">
        <f>IF(Soutěžící!H31="","",Soutěžící!H31)</f>
      </c>
      <c r="E33" s="24"/>
      <c r="F33" s="26">
        <f t="shared" si="0"/>
      </c>
      <c r="G33" s="19">
        <f t="shared" si="1"/>
      </c>
    </row>
    <row r="34" spans="1:7" ht="12.75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4">
        <f>IF(Soutěžící!H32="","",Soutěžící!H32)</f>
      </c>
      <c r="E34" s="24"/>
      <c r="F34" s="26">
        <f t="shared" si="0"/>
      </c>
      <c r="G34" s="19">
        <f t="shared" si="1"/>
      </c>
    </row>
    <row r="35" spans="1:7" ht="12.75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4">
        <f>IF(Soutěžící!H33="","",Soutěžící!H33)</f>
      </c>
      <c r="E35" s="24"/>
      <c r="F35" s="26">
        <f t="shared" si="0"/>
      </c>
      <c r="G35" s="19">
        <f t="shared" si="1"/>
      </c>
    </row>
    <row r="36" spans="1:7" ht="12.75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4">
        <f>IF(Soutěžící!H34="","",Soutěžící!H34)</f>
      </c>
      <c r="E36" s="24"/>
      <c r="F36" s="26">
        <f t="shared" si="0"/>
      </c>
      <c r="G36" s="19">
        <f t="shared" si="1"/>
      </c>
    </row>
    <row r="37" spans="1:7" ht="12.75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4">
        <f>IF(Soutěžící!H35="","",Soutěžící!H35)</f>
      </c>
      <c r="E37" s="24"/>
      <c r="F37" s="26">
        <f t="shared" si="0"/>
      </c>
      <c r="G37" s="19">
        <f t="shared" si="1"/>
      </c>
    </row>
    <row r="38" spans="1:7" ht="12.75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4">
        <f>IF(Soutěžící!H36="","",Soutěžící!H36)</f>
      </c>
      <c r="E38" s="24"/>
      <c r="F38" s="26">
        <f t="shared" si="0"/>
      </c>
      <c r="G38" s="19">
        <f t="shared" si="1"/>
      </c>
    </row>
    <row r="39" spans="1:7" ht="12.75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4">
        <f>IF(Soutěžící!H37="","",Soutěžící!H37)</f>
      </c>
      <c r="E39" s="24"/>
      <c r="F39" s="26">
        <f t="shared" si="0"/>
      </c>
      <c r="G39" s="19">
        <f t="shared" si="1"/>
      </c>
    </row>
    <row r="40" spans="1:7" ht="12.75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4">
        <f>IF(Soutěžící!H38="","",Soutěžící!H38)</f>
      </c>
      <c r="E40" s="24"/>
      <c r="F40" s="26">
        <f t="shared" si="0"/>
      </c>
      <c r="G40" s="19">
        <f t="shared" si="1"/>
      </c>
    </row>
    <row r="41" spans="1:7" ht="12.75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4">
        <f>IF(Soutěžící!H39="","",Soutěžící!H39)</f>
      </c>
      <c r="E41" s="24"/>
      <c r="F41" s="26">
        <f t="shared" si="0"/>
      </c>
      <c r="G41" s="19">
        <f t="shared" si="1"/>
      </c>
    </row>
    <row r="42" spans="1:7" ht="12.75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4">
        <f>IF(Soutěžící!H40="","",Soutěžící!H40)</f>
      </c>
      <c r="E42" s="24"/>
      <c r="F42" s="26">
        <f t="shared" si="0"/>
      </c>
      <c r="G42" s="19">
        <f t="shared" si="1"/>
      </c>
    </row>
    <row r="43" spans="1:7" ht="12.75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4">
        <f>IF(Soutěžící!H41="","",Soutěžící!H41)</f>
      </c>
      <c r="E43" s="24"/>
      <c r="F43" s="26">
        <f t="shared" si="0"/>
      </c>
      <c r="G43" s="19">
        <f t="shared" si="1"/>
      </c>
    </row>
    <row r="44" spans="1:7" ht="12.75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4">
        <f>IF(Soutěžící!H42="","",Soutěžící!H42)</f>
      </c>
      <c r="E44" s="24"/>
      <c r="F44" s="26">
        <f t="shared" si="0"/>
      </c>
      <c r="G44" s="19">
        <f t="shared" si="1"/>
      </c>
    </row>
    <row r="45" spans="1:7" ht="12.75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4">
        <f>IF(Soutěžící!H43="","",Soutěžící!H43)</f>
      </c>
      <c r="E45" s="24"/>
      <c r="F45" s="26">
        <f t="shared" si="0"/>
      </c>
      <c r="G45" s="19">
        <f t="shared" si="1"/>
      </c>
    </row>
    <row r="46" spans="1:7" ht="12.75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4">
        <f>IF(Soutěžící!H44="","",Soutěžící!H44)</f>
      </c>
      <c r="E46" s="24"/>
      <c r="F46" s="26">
        <f t="shared" si="0"/>
      </c>
      <c r="G46" s="19">
        <f t="shared" si="1"/>
      </c>
    </row>
    <row r="47" spans="1:7" ht="12.75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4">
        <f>IF(Soutěžící!H45="","",Soutěžící!H45)</f>
      </c>
      <c r="E47" s="24"/>
      <c r="F47" s="26">
        <f t="shared" si="0"/>
      </c>
      <c r="G47" s="19">
        <f t="shared" si="1"/>
      </c>
    </row>
    <row r="48" spans="1:7" ht="12.75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4">
        <f>IF(Soutěžící!H46="","",Soutěžící!H46)</f>
      </c>
      <c r="E48" s="24"/>
      <c r="F48" s="26">
        <f t="shared" si="0"/>
      </c>
      <c r="G48" s="19">
        <f t="shared" si="1"/>
      </c>
    </row>
    <row r="49" spans="1:7" ht="12.75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4">
        <f>IF(Soutěžící!H47="","",Soutěžící!H47)</f>
      </c>
      <c r="E49" s="24"/>
      <c r="F49" s="26">
        <f t="shared" si="0"/>
      </c>
      <c r="G49" s="19">
        <f t="shared" si="1"/>
      </c>
    </row>
    <row r="50" spans="1:7" ht="12.75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4">
        <f>IF(Soutěžící!H48="","",Soutěžící!H48)</f>
      </c>
      <c r="E50" s="24"/>
      <c r="F50" s="26">
        <f t="shared" si="0"/>
      </c>
      <c r="G50" s="19">
        <f t="shared" si="1"/>
      </c>
    </row>
    <row r="51" spans="1:7" ht="12.75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4">
        <f>IF(Soutěžící!H49="","",Soutěžící!H49)</f>
      </c>
      <c r="E51" s="24"/>
      <c r="F51" s="26">
        <f t="shared" si="0"/>
      </c>
      <c r="G51" s="19">
        <f t="shared" si="1"/>
      </c>
    </row>
    <row r="52" spans="1:7" ht="12.75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4">
        <f>IF(Soutěžící!H50="","",Soutěžící!H50)</f>
      </c>
      <c r="E52" s="24"/>
      <c r="F52" s="26">
        <f t="shared" si="0"/>
      </c>
      <c r="G52" s="19">
        <f t="shared" si="1"/>
      </c>
    </row>
    <row r="53" spans="1:7" ht="12.75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4">
        <f>IF(Soutěžící!H51="","",Soutěžící!H51)</f>
      </c>
      <c r="E53" s="24"/>
      <c r="F53" s="26">
        <f t="shared" si="0"/>
      </c>
      <c r="G53" s="19">
        <f t="shared" si="1"/>
      </c>
    </row>
    <row r="54" spans="1:7" ht="12.75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4">
        <f>IF(Soutěžící!H52="","",Soutěžící!H52)</f>
      </c>
      <c r="E54" s="24"/>
      <c r="F54" s="26">
        <f t="shared" si="0"/>
      </c>
      <c r="G54" s="19">
        <f t="shared" si="1"/>
      </c>
    </row>
    <row r="55" spans="1:7" ht="12.75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4">
        <f>IF(Soutěžící!H53="","",Soutěžící!H53)</f>
      </c>
      <c r="E55" s="24"/>
      <c r="F55" s="26">
        <f t="shared" si="0"/>
      </c>
      <c r="G55" s="19">
        <f t="shared" si="1"/>
      </c>
    </row>
    <row r="56" spans="1:7" ht="12.75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4">
        <f>IF(Soutěžící!H54="","",Soutěžící!H54)</f>
      </c>
      <c r="E56" s="24"/>
      <c r="F56" s="26">
        <f t="shared" si="0"/>
      </c>
      <c r="G56" s="19">
        <f t="shared" si="1"/>
      </c>
    </row>
    <row r="57" spans="1:7" ht="12.75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4">
        <f>IF(Soutěžící!H55="","",Soutěžící!H55)</f>
      </c>
      <c r="E57" s="24"/>
      <c r="F57" s="26">
        <f t="shared" si="0"/>
      </c>
      <c r="G57" s="19">
        <f t="shared" si="1"/>
      </c>
    </row>
    <row r="58" spans="1:7" ht="12.75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4">
        <f>IF(Soutěžící!H56="","",Soutěžící!H56)</f>
      </c>
      <c r="E58" s="24"/>
      <c r="F58" s="26">
        <f t="shared" si="0"/>
      </c>
      <c r="G58" s="19">
        <f t="shared" si="1"/>
      </c>
    </row>
    <row r="59" spans="1:7" ht="12.75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4">
        <f>IF(Soutěžící!H57="","",Soutěžící!H57)</f>
      </c>
      <c r="E59" s="24"/>
      <c r="F59" s="26">
        <f t="shared" si="0"/>
      </c>
      <c r="G59" s="19">
        <f t="shared" si="1"/>
      </c>
    </row>
    <row r="60" spans="1:7" ht="12.75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4">
        <f>IF(Soutěžící!H58="","",Soutěžící!H58)</f>
      </c>
      <c r="E60" s="24"/>
      <c r="F60" s="26">
        <f t="shared" si="0"/>
      </c>
      <c r="G60" s="19">
        <f t="shared" si="1"/>
      </c>
    </row>
    <row r="61" spans="1:7" ht="12.75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4">
        <f>IF(Soutěžící!H59="","",Soutěžící!H59)</f>
      </c>
      <c r="E61" s="24"/>
      <c r="F61" s="26">
        <f t="shared" si="0"/>
      </c>
      <c r="G61" s="19">
        <f t="shared" si="1"/>
      </c>
    </row>
    <row r="62" spans="1:7" ht="12.75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4">
        <f>IF(Soutěžící!H60="","",Soutěžící!H60)</f>
      </c>
      <c r="E62" s="24"/>
      <c r="F62" s="26">
        <f t="shared" si="0"/>
      </c>
      <c r="G62" s="19">
        <f t="shared" si="1"/>
      </c>
    </row>
    <row r="63" spans="1:7" ht="12.75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4">
        <f>IF(Soutěžící!H61="","",Soutěžící!H61)</f>
      </c>
      <c r="E63" s="24"/>
      <c r="F63" s="26">
        <f t="shared" si="0"/>
      </c>
      <c r="G63" s="19">
        <f t="shared" si="1"/>
      </c>
    </row>
    <row r="64" spans="1:7" ht="12.75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4">
        <f>IF(Soutěžící!H62="","",Soutěžící!H62)</f>
      </c>
      <c r="E64" s="24"/>
      <c r="F64" s="26">
        <f t="shared" si="0"/>
      </c>
      <c r="G64" s="19">
        <f t="shared" si="1"/>
      </c>
    </row>
    <row r="65" spans="1:7" ht="12.75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4">
        <f>IF(Soutěžící!H63="","",Soutěžící!H63)</f>
      </c>
      <c r="E65" s="24"/>
      <c r="F65" s="26">
        <f t="shared" si="0"/>
      </c>
      <c r="G65" s="19">
        <f t="shared" si="1"/>
      </c>
    </row>
    <row r="66" spans="1:7" ht="12.75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4">
        <f>IF(Soutěžící!H64="","",Soutěžící!H64)</f>
      </c>
      <c r="E66" s="24"/>
      <c r="F66" s="26">
        <f t="shared" si="0"/>
      </c>
      <c r="G66" s="19">
        <f t="shared" si="1"/>
      </c>
    </row>
    <row r="67" spans="1:7" ht="12.75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4">
        <f>IF(Soutěžící!H65="","",Soutěžící!H65)</f>
      </c>
      <c r="E67" s="24"/>
      <c r="F67" s="26">
        <f t="shared" si="0"/>
      </c>
      <c r="G67" s="19">
        <f t="shared" si="1"/>
      </c>
    </row>
    <row r="68" spans="1:7" ht="12.75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4">
        <f>IF(Soutěžící!H66="","",Soutěžící!H66)</f>
      </c>
      <c r="E68" s="24"/>
      <c r="F68" s="26">
        <f t="shared" si="0"/>
      </c>
      <c r="G68" s="19">
        <f t="shared" si="1"/>
      </c>
    </row>
    <row r="69" spans="1:7" ht="12.75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4">
        <f>IF(Soutěžící!H67="","",Soutěžící!H67)</f>
      </c>
      <c r="E69" s="24"/>
      <c r="F69" s="26">
        <f t="shared" si="0"/>
      </c>
      <c r="G69" s="19">
        <f t="shared" si="1"/>
      </c>
    </row>
    <row r="70" spans="1:7" ht="12.75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4">
        <f>IF(Soutěžící!H68="","",Soutěžící!H68)</f>
      </c>
      <c r="E70" s="24"/>
      <c r="F70" s="26">
        <f t="shared" si="0"/>
      </c>
      <c r="G70" s="19">
        <f t="shared" si="1"/>
      </c>
    </row>
    <row r="71" spans="1:7" ht="12.75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4">
        <f>IF(Soutěžící!H69="","",Soutěžící!H69)</f>
      </c>
      <c r="E71" s="24"/>
      <c r="F71" s="26">
        <f aca="true" t="shared" si="2" ref="F71:F134">IF(COUNT(E71)=0,"",E71*$B$3)</f>
      </c>
      <c r="G71" s="19">
        <f aca="true" t="shared" si="3" ref="G71:G100">IF(COUNT(E71)=0,"",RANK(F71,$F$6:$F$150))</f>
      </c>
    </row>
    <row r="72" spans="1:7" ht="12.75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4">
        <f>IF(Soutěžící!H70="","",Soutěžící!H70)</f>
      </c>
      <c r="E72" s="24"/>
      <c r="F72" s="26">
        <f t="shared" si="2"/>
      </c>
      <c r="G72" s="19">
        <f t="shared" si="3"/>
      </c>
    </row>
    <row r="73" spans="1:7" ht="12.75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4">
        <f>IF(Soutěžící!H71="","",Soutěžící!H71)</f>
      </c>
      <c r="E73" s="24"/>
      <c r="F73" s="26">
        <f t="shared" si="2"/>
      </c>
      <c r="G73" s="19">
        <f t="shared" si="3"/>
      </c>
    </row>
    <row r="74" spans="1:7" ht="12.75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4">
        <f>IF(Soutěžící!H72="","",Soutěžící!H72)</f>
      </c>
      <c r="E74" s="24"/>
      <c r="F74" s="26">
        <f t="shared" si="2"/>
      </c>
      <c r="G74" s="19">
        <f t="shared" si="3"/>
      </c>
    </row>
    <row r="75" spans="1:7" ht="12.75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4">
        <f>IF(Soutěžící!H73="","",Soutěžící!H73)</f>
      </c>
      <c r="E75" s="24"/>
      <c r="F75" s="26">
        <f t="shared" si="2"/>
      </c>
      <c r="G75" s="19">
        <f t="shared" si="3"/>
      </c>
    </row>
    <row r="76" spans="1:7" ht="12.75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4">
        <f>IF(Soutěžící!H74="","",Soutěžící!H74)</f>
      </c>
      <c r="E76" s="24"/>
      <c r="F76" s="26">
        <f t="shared" si="2"/>
      </c>
      <c r="G76" s="19">
        <f t="shared" si="3"/>
      </c>
    </row>
    <row r="77" spans="1:7" ht="12.75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4">
        <f>IF(Soutěžící!H75="","",Soutěžící!H75)</f>
      </c>
      <c r="E77" s="24"/>
      <c r="F77" s="26">
        <f t="shared" si="2"/>
      </c>
      <c r="G77" s="19">
        <f t="shared" si="3"/>
      </c>
    </row>
    <row r="78" spans="1:7" ht="12.75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4">
        <f>IF(Soutěžící!H76="","",Soutěžící!H76)</f>
      </c>
      <c r="E78" s="24"/>
      <c r="F78" s="26">
        <f t="shared" si="2"/>
      </c>
      <c r="G78" s="19">
        <f t="shared" si="3"/>
      </c>
    </row>
    <row r="79" spans="1:7" ht="12.75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4">
        <f>IF(Soutěžící!H77="","",Soutěžící!H77)</f>
      </c>
      <c r="E79" s="24"/>
      <c r="F79" s="26">
        <f t="shared" si="2"/>
      </c>
      <c r="G79" s="19">
        <f t="shared" si="3"/>
      </c>
    </row>
    <row r="80" spans="1:7" ht="12.75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4">
        <f>IF(Soutěžící!H78="","",Soutěžící!H78)</f>
      </c>
      <c r="E80" s="24"/>
      <c r="F80" s="26">
        <f t="shared" si="2"/>
      </c>
      <c r="G80" s="19">
        <f t="shared" si="3"/>
      </c>
    </row>
    <row r="81" spans="1:7" ht="12.75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4">
        <f>IF(Soutěžící!H79="","",Soutěžící!H79)</f>
      </c>
      <c r="E81" s="24"/>
      <c r="F81" s="26">
        <f t="shared" si="2"/>
      </c>
      <c r="G81" s="19">
        <f t="shared" si="3"/>
      </c>
    </row>
    <row r="82" spans="1:7" ht="12.75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4">
        <f>IF(Soutěžící!H80="","",Soutěžící!H80)</f>
      </c>
      <c r="E82" s="24"/>
      <c r="F82" s="26">
        <f t="shared" si="2"/>
      </c>
      <c r="G82" s="19">
        <f t="shared" si="3"/>
      </c>
    </row>
    <row r="83" spans="1:7" ht="12.75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4">
        <f>IF(Soutěžící!H81="","",Soutěžící!H81)</f>
      </c>
      <c r="E83" s="24"/>
      <c r="F83" s="26">
        <f t="shared" si="2"/>
      </c>
      <c r="G83" s="19">
        <f t="shared" si="3"/>
      </c>
    </row>
    <row r="84" spans="1:7" ht="12.75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4">
        <f>IF(Soutěžící!H82="","",Soutěžící!H82)</f>
      </c>
      <c r="E84" s="24"/>
      <c r="F84" s="26">
        <f t="shared" si="2"/>
      </c>
      <c r="G84" s="19">
        <f t="shared" si="3"/>
      </c>
    </row>
    <row r="85" spans="1:7" ht="12.75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4">
        <f>IF(Soutěžící!H83="","",Soutěžící!H83)</f>
      </c>
      <c r="E85" s="24"/>
      <c r="F85" s="26">
        <f t="shared" si="2"/>
      </c>
      <c r="G85" s="19">
        <f t="shared" si="3"/>
      </c>
    </row>
    <row r="86" spans="1:7" ht="12.75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4">
        <f>IF(Soutěžící!H84="","",Soutěžící!H84)</f>
      </c>
      <c r="E86" s="24"/>
      <c r="F86" s="26">
        <f t="shared" si="2"/>
      </c>
      <c r="G86" s="19">
        <f t="shared" si="3"/>
      </c>
    </row>
    <row r="87" spans="1:7" ht="12.75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4">
        <f>IF(Soutěžící!H85="","",Soutěžící!H85)</f>
      </c>
      <c r="E87" s="24"/>
      <c r="F87" s="26">
        <f t="shared" si="2"/>
      </c>
      <c r="G87" s="19">
        <f t="shared" si="3"/>
      </c>
    </row>
    <row r="88" spans="1:7" ht="12.75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4">
        <f>IF(Soutěžící!H86="","",Soutěžící!H86)</f>
      </c>
      <c r="E88" s="24"/>
      <c r="F88" s="26">
        <f t="shared" si="2"/>
      </c>
      <c r="G88" s="19">
        <f t="shared" si="3"/>
      </c>
    </row>
    <row r="89" spans="1:7" ht="12.75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4">
        <f>IF(Soutěžící!H87="","",Soutěžící!H87)</f>
      </c>
      <c r="E89" s="24"/>
      <c r="F89" s="26">
        <f t="shared" si="2"/>
      </c>
      <c r="G89" s="19">
        <f t="shared" si="3"/>
      </c>
    </row>
    <row r="90" spans="1:7" ht="12.75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4">
        <f>IF(Soutěžící!H88="","",Soutěžící!H88)</f>
      </c>
      <c r="E90" s="24"/>
      <c r="F90" s="26">
        <f t="shared" si="2"/>
      </c>
      <c r="G90" s="19">
        <f t="shared" si="3"/>
      </c>
    </row>
    <row r="91" spans="1:7" ht="12.75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4">
        <f>IF(Soutěžící!H89="","",Soutěžící!H89)</f>
      </c>
      <c r="E91" s="24"/>
      <c r="F91" s="26">
        <f t="shared" si="2"/>
      </c>
      <c r="G91" s="19">
        <f t="shared" si="3"/>
      </c>
    </row>
    <row r="92" spans="1:7" ht="12.75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4">
        <f>IF(Soutěžící!H90="","",Soutěžící!H90)</f>
      </c>
      <c r="E92" s="24"/>
      <c r="F92" s="26">
        <f t="shared" si="2"/>
      </c>
      <c r="G92" s="19">
        <f t="shared" si="3"/>
      </c>
    </row>
    <row r="93" spans="1:7" ht="12.75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4">
        <f>IF(Soutěžící!H91="","",Soutěžící!H91)</f>
      </c>
      <c r="E93" s="24"/>
      <c r="F93" s="26">
        <f t="shared" si="2"/>
      </c>
      <c r="G93" s="19">
        <f t="shared" si="3"/>
      </c>
    </row>
    <row r="94" spans="1:7" ht="12.75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4">
        <f>IF(Soutěžící!H92="","",Soutěžící!H92)</f>
      </c>
      <c r="E94" s="24"/>
      <c r="F94" s="26">
        <f t="shared" si="2"/>
      </c>
      <c r="G94" s="19">
        <f t="shared" si="3"/>
      </c>
    </row>
    <row r="95" spans="1:7" ht="12.75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4">
        <f>IF(Soutěžící!H93="","",Soutěžící!H93)</f>
      </c>
      <c r="E95" s="24"/>
      <c r="F95" s="26">
        <f t="shared" si="2"/>
      </c>
      <c r="G95" s="19">
        <f t="shared" si="3"/>
      </c>
    </row>
    <row r="96" spans="1:7" ht="12.75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4">
        <f>IF(Soutěžící!H94="","",Soutěžící!H94)</f>
      </c>
      <c r="E96" s="24"/>
      <c r="F96" s="26">
        <f t="shared" si="2"/>
      </c>
      <c r="G96" s="19">
        <f t="shared" si="3"/>
      </c>
    </row>
    <row r="97" spans="1:7" ht="12.75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4">
        <f>IF(Soutěžící!H95="","",Soutěžící!H95)</f>
      </c>
      <c r="E97" s="24"/>
      <c r="F97" s="26">
        <f t="shared" si="2"/>
      </c>
      <c r="G97" s="19">
        <f t="shared" si="3"/>
      </c>
    </row>
    <row r="98" spans="1:7" ht="12.75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4">
        <f>IF(Soutěžící!H96="","",Soutěžící!H96)</f>
      </c>
      <c r="E98" s="24"/>
      <c r="F98" s="26">
        <f t="shared" si="2"/>
      </c>
      <c r="G98" s="19">
        <f t="shared" si="3"/>
      </c>
    </row>
    <row r="99" spans="1:7" ht="12.75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4">
        <f>IF(Soutěžící!H97="","",Soutěžící!H97)</f>
      </c>
      <c r="E99" s="24"/>
      <c r="F99" s="26">
        <f t="shared" si="2"/>
      </c>
      <c r="G99" s="19">
        <f t="shared" si="3"/>
      </c>
    </row>
    <row r="100" spans="1:7" ht="12.75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6">
        <f t="shared" si="2"/>
      </c>
      <c r="G100" s="19">
        <f t="shared" si="3"/>
      </c>
    </row>
    <row r="101" spans="1:7" ht="12.75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IF(Soutěžící!H99="","",Soutěžící!H99)</f>
      </c>
      <c r="E101" s="25"/>
      <c r="F101" s="26">
        <f t="shared" si="2"/>
      </c>
      <c r="G101" s="19">
        <f aca="true" t="shared" si="4" ref="G101:G150">IF(COUNT(E101)=0,"",RANK(F101,$F$6:$F$150))</f>
      </c>
    </row>
    <row r="102" spans="1:7" ht="12.75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IF(Soutěžící!H100="","",Soutěžící!H100)</f>
      </c>
      <c r="E102" s="25"/>
      <c r="F102" s="26">
        <f t="shared" si="2"/>
      </c>
      <c r="G102" s="19">
        <f t="shared" si="4"/>
      </c>
    </row>
    <row r="103" spans="1:7" ht="12.75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IF(Soutěžící!H101="","",Soutěžící!H101)</f>
      </c>
      <c r="E103" s="25"/>
      <c r="F103" s="26">
        <f t="shared" si="2"/>
      </c>
      <c r="G103" s="19">
        <f t="shared" si="4"/>
      </c>
    </row>
    <row r="104" spans="1:7" ht="12.75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IF(Soutěžící!H102="","",Soutěžící!H102)</f>
      </c>
      <c r="E104" s="25"/>
      <c r="F104" s="26">
        <f t="shared" si="2"/>
      </c>
      <c r="G104" s="19">
        <f t="shared" si="4"/>
      </c>
    </row>
    <row r="105" spans="1:7" ht="12.75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IF(Soutěžící!H103="","",Soutěžící!H103)</f>
      </c>
      <c r="E105" s="25"/>
      <c r="F105" s="26">
        <f t="shared" si="2"/>
      </c>
      <c r="G105" s="19">
        <f t="shared" si="4"/>
      </c>
    </row>
    <row r="106" spans="1:7" ht="12.75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IF(Soutěžící!H104="","",Soutěžící!H104)</f>
      </c>
      <c r="E106" s="25"/>
      <c r="F106" s="26">
        <f t="shared" si="2"/>
      </c>
      <c r="G106" s="19">
        <f t="shared" si="4"/>
      </c>
    </row>
    <row r="107" spans="1:7" ht="12.75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IF(Soutěžící!H105="","",Soutěžící!H105)</f>
      </c>
      <c r="E107" s="25"/>
      <c r="F107" s="26">
        <f t="shared" si="2"/>
      </c>
      <c r="G107" s="19">
        <f t="shared" si="4"/>
      </c>
    </row>
    <row r="108" spans="1:7" ht="12.75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IF(Soutěžící!H106="","",Soutěžící!H106)</f>
      </c>
      <c r="E108" s="25"/>
      <c r="F108" s="26">
        <f t="shared" si="2"/>
      </c>
      <c r="G108" s="19">
        <f t="shared" si="4"/>
      </c>
    </row>
    <row r="109" spans="1:7" ht="12.75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IF(Soutěžící!H107="","",Soutěžící!H107)</f>
      </c>
      <c r="E109" s="25"/>
      <c r="F109" s="26">
        <f t="shared" si="2"/>
      </c>
      <c r="G109" s="19">
        <f t="shared" si="4"/>
      </c>
    </row>
    <row r="110" spans="1:7" ht="12.75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IF(Soutěžící!H108="","",Soutěžící!H108)</f>
      </c>
      <c r="E110" s="25"/>
      <c r="F110" s="26">
        <f t="shared" si="2"/>
      </c>
      <c r="G110" s="19">
        <f t="shared" si="4"/>
      </c>
    </row>
    <row r="111" spans="1:7" ht="12.75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IF(Soutěžící!H109="","",Soutěžící!H109)</f>
      </c>
      <c r="E111" s="25"/>
      <c r="F111" s="26">
        <f t="shared" si="2"/>
      </c>
      <c r="G111" s="19">
        <f t="shared" si="4"/>
      </c>
    </row>
    <row r="112" spans="1:7" ht="12.75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IF(Soutěžící!H110="","",Soutěžící!H110)</f>
      </c>
      <c r="E112" s="25"/>
      <c r="F112" s="26">
        <f t="shared" si="2"/>
      </c>
      <c r="G112" s="19">
        <f t="shared" si="4"/>
      </c>
    </row>
    <row r="113" spans="1:7" ht="12.75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IF(Soutěžící!H111="","",Soutěžící!H111)</f>
      </c>
      <c r="E113" s="25"/>
      <c r="F113" s="26">
        <f t="shared" si="2"/>
      </c>
      <c r="G113" s="19">
        <f t="shared" si="4"/>
      </c>
    </row>
    <row r="114" spans="1:7" ht="12.75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IF(Soutěžící!H112="","",Soutěžící!H112)</f>
      </c>
      <c r="E114" s="25"/>
      <c r="F114" s="26">
        <f t="shared" si="2"/>
      </c>
      <c r="G114" s="19">
        <f t="shared" si="4"/>
      </c>
    </row>
    <row r="115" spans="1:7" ht="12.75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IF(Soutěžící!H113="","",Soutěžící!H113)</f>
      </c>
      <c r="E115" s="25"/>
      <c r="F115" s="26">
        <f t="shared" si="2"/>
      </c>
      <c r="G115" s="19">
        <f t="shared" si="4"/>
      </c>
    </row>
    <row r="116" spans="1:7" ht="12.75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IF(Soutěžící!H114="","",Soutěžící!H114)</f>
      </c>
      <c r="E116" s="25"/>
      <c r="F116" s="26">
        <f t="shared" si="2"/>
      </c>
      <c r="G116" s="19">
        <f t="shared" si="4"/>
      </c>
    </row>
    <row r="117" spans="1:7" ht="12.75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IF(Soutěžící!H115="","",Soutěžící!H115)</f>
      </c>
      <c r="E117" s="25"/>
      <c r="F117" s="26">
        <f t="shared" si="2"/>
      </c>
      <c r="G117" s="19">
        <f t="shared" si="4"/>
      </c>
    </row>
    <row r="118" spans="1:7" ht="12.75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IF(Soutěžící!H116="","",Soutěžící!H116)</f>
      </c>
      <c r="E118" s="25"/>
      <c r="F118" s="26">
        <f t="shared" si="2"/>
      </c>
      <c r="G118" s="19">
        <f t="shared" si="4"/>
      </c>
    </row>
    <row r="119" spans="1:7" ht="12.75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IF(Soutěžící!H117="","",Soutěžící!H117)</f>
      </c>
      <c r="E119" s="25"/>
      <c r="F119" s="26">
        <f t="shared" si="2"/>
      </c>
      <c r="G119" s="19">
        <f t="shared" si="4"/>
      </c>
    </row>
    <row r="120" spans="1:7" ht="12.75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IF(Soutěžící!H118="","",Soutěžící!H118)</f>
      </c>
      <c r="E120" s="25"/>
      <c r="F120" s="26">
        <f t="shared" si="2"/>
      </c>
      <c r="G120" s="19">
        <f t="shared" si="4"/>
      </c>
    </row>
    <row r="121" spans="1:7" ht="12.75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IF(Soutěžící!H119="","",Soutěžící!H119)</f>
      </c>
      <c r="E121" s="25"/>
      <c r="F121" s="26">
        <f t="shared" si="2"/>
      </c>
      <c r="G121" s="19">
        <f t="shared" si="4"/>
      </c>
    </row>
    <row r="122" spans="1:7" ht="12.75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IF(Soutěžící!H120="","",Soutěžící!H120)</f>
      </c>
      <c r="E122" s="25"/>
      <c r="F122" s="26">
        <f t="shared" si="2"/>
      </c>
      <c r="G122" s="19">
        <f t="shared" si="4"/>
      </c>
    </row>
    <row r="123" spans="1:7" ht="12.75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IF(Soutěžící!H121="","",Soutěžící!H121)</f>
      </c>
      <c r="E123" s="25"/>
      <c r="F123" s="26">
        <f t="shared" si="2"/>
      </c>
      <c r="G123" s="19">
        <f t="shared" si="4"/>
      </c>
    </row>
    <row r="124" spans="1:7" ht="12.75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IF(Soutěžící!H122="","",Soutěžící!H122)</f>
      </c>
      <c r="E124" s="25"/>
      <c r="F124" s="26">
        <f t="shared" si="2"/>
      </c>
      <c r="G124" s="19">
        <f t="shared" si="4"/>
      </c>
    </row>
    <row r="125" spans="1:7" ht="12.75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IF(Soutěžící!H123="","",Soutěžící!H123)</f>
      </c>
      <c r="E125" s="25"/>
      <c r="F125" s="26">
        <f t="shared" si="2"/>
      </c>
      <c r="G125" s="19">
        <f t="shared" si="4"/>
      </c>
    </row>
    <row r="126" spans="1:7" ht="12.75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IF(Soutěžící!H124="","",Soutěžící!H124)</f>
      </c>
      <c r="E126" s="25"/>
      <c r="F126" s="26">
        <f t="shared" si="2"/>
      </c>
      <c r="G126" s="19">
        <f t="shared" si="4"/>
      </c>
    </row>
    <row r="127" spans="1:7" ht="12.75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IF(Soutěžící!H125="","",Soutěžící!H125)</f>
      </c>
      <c r="E127" s="25"/>
      <c r="F127" s="26">
        <f t="shared" si="2"/>
      </c>
      <c r="G127" s="19">
        <f t="shared" si="4"/>
      </c>
    </row>
    <row r="128" spans="1:7" ht="12.75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IF(Soutěžící!H126="","",Soutěžící!H126)</f>
      </c>
      <c r="E128" s="25"/>
      <c r="F128" s="26">
        <f t="shared" si="2"/>
      </c>
      <c r="G128" s="19">
        <f t="shared" si="4"/>
      </c>
    </row>
    <row r="129" spans="1:7" ht="12.75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IF(Soutěžící!H127="","",Soutěžící!H127)</f>
      </c>
      <c r="E129" s="25"/>
      <c r="F129" s="26">
        <f t="shared" si="2"/>
      </c>
      <c r="G129" s="19">
        <f t="shared" si="4"/>
      </c>
    </row>
    <row r="130" spans="1:7" ht="12.75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IF(Soutěžící!H128="","",Soutěžící!H128)</f>
      </c>
      <c r="E130" s="25"/>
      <c r="F130" s="26">
        <f t="shared" si="2"/>
      </c>
      <c r="G130" s="19">
        <f t="shared" si="4"/>
      </c>
    </row>
    <row r="131" spans="1:7" ht="12.75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IF(Soutěžící!H129="","",Soutěžící!H129)</f>
      </c>
      <c r="E131" s="25"/>
      <c r="F131" s="26">
        <f t="shared" si="2"/>
      </c>
      <c r="G131" s="19">
        <f t="shared" si="4"/>
      </c>
    </row>
    <row r="132" spans="1:7" ht="12.75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IF(Soutěžící!H130="","",Soutěžící!H130)</f>
      </c>
      <c r="E132" s="25"/>
      <c r="F132" s="26">
        <f t="shared" si="2"/>
      </c>
      <c r="G132" s="19">
        <f t="shared" si="4"/>
      </c>
    </row>
    <row r="133" spans="1:7" ht="12.75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IF(Soutěžící!H131="","",Soutěžící!H131)</f>
      </c>
      <c r="E133" s="25"/>
      <c r="F133" s="26">
        <f t="shared" si="2"/>
      </c>
      <c r="G133" s="19">
        <f t="shared" si="4"/>
      </c>
    </row>
    <row r="134" spans="1:7" ht="12.75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IF(Soutěžící!H132="","",Soutěžící!H132)</f>
      </c>
      <c r="E134" s="25"/>
      <c r="F134" s="26">
        <f t="shared" si="2"/>
      </c>
      <c r="G134" s="19">
        <f t="shared" si="4"/>
      </c>
    </row>
    <row r="135" spans="1:7" ht="12.75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IF(Soutěžící!H133="","",Soutěžící!H133)</f>
      </c>
      <c r="E135" s="25"/>
      <c r="F135" s="26">
        <f aca="true" t="shared" si="5" ref="F135:F150">IF(COUNT(E135)=0,"",E135*$B$3)</f>
      </c>
      <c r="G135" s="19">
        <f t="shared" si="4"/>
      </c>
    </row>
    <row r="136" spans="1:7" ht="12.75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IF(Soutěžící!H134="","",Soutěžící!H134)</f>
      </c>
      <c r="E136" s="25"/>
      <c r="F136" s="26">
        <f t="shared" si="5"/>
      </c>
      <c r="G136" s="19">
        <f t="shared" si="4"/>
      </c>
    </row>
    <row r="137" spans="1:7" ht="12.75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IF(Soutěžící!H135="","",Soutěžící!H135)</f>
      </c>
      <c r="E137" s="25"/>
      <c r="F137" s="26">
        <f t="shared" si="5"/>
      </c>
      <c r="G137" s="19">
        <f t="shared" si="4"/>
      </c>
    </row>
    <row r="138" spans="1:7" ht="12.75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IF(Soutěžící!H136="","",Soutěžící!H136)</f>
      </c>
      <c r="E138" s="25"/>
      <c r="F138" s="26">
        <f t="shared" si="5"/>
      </c>
      <c r="G138" s="19">
        <f t="shared" si="4"/>
      </c>
    </row>
    <row r="139" spans="1:7" ht="12.75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IF(Soutěžící!H137="","",Soutěžící!H137)</f>
      </c>
      <c r="E139" s="25"/>
      <c r="F139" s="26">
        <f t="shared" si="5"/>
      </c>
      <c r="G139" s="19">
        <f t="shared" si="4"/>
      </c>
    </row>
    <row r="140" spans="1:7" ht="12.75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IF(Soutěžící!H138="","",Soutěžící!H138)</f>
      </c>
      <c r="E140" s="25"/>
      <c r="F140" s="26">
        <f t="shared" si="5"/>
      </c>
      <c r="G140" s="19">
        <f t="shared" si="4"/>
      </c>
    </row>
    <row r="141" spans="1:7" ht="12.75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IF(Soutěžící!H139="","",Soutěžící!H139)</f>
      </c>
      <c r="E141" s="25"/>
      <c r="F141" s="26">
        <f t="shared" si="5"/>
      </c>
      <c r="G141" s="19">
        <f t="shared" si="4"/>
      </c>
    </row>
    <row r="142" spans="1:7" ht="12.75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IF(Soutěžící!H140="","",Soutěžící!H140)</f>
      </c>
      <c r="E142" s="25"/>
      <c r="F142" s="26">
        <f t="shared" si="5"/>
      </c>
      <c r="G142" s="19">
        <f t="shared" si="4"/>
      </c>
    </row>
    <row r="143" spans="1:7" ht="12.75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IF(Soutěžící!H141="","",Soutěžící!H141)</f>
      </c>
      <c r="E143" s="25"/>
      <c r="F143" s="26">
        <f t="shared" si="5"/>
      </c>
      <c r="G143" s="19">
        <f t="shared" si="4"/>
      </c>
    </row>
    <row r="144" spans="1:7" ht="12.75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IF(Soutěžící!H142="","",Soutěžící!H142)</f>
      </c>
      <c r="E144" s="25"/>
      <c r="F144" s="26">
        <f t="shared" si="5"/>
      </c>
      <c r="G144" s="19">
        <f t="shared" si="4"/>
      </c>
    </row>
    <row r="145" spans="1:7" ht="12.75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IF(Soutěžící!H143="","",Soutěžící!H143)</f>
      </c>
      <c r="E145" s="25"/>
      <c r="F145" s="26">
        <f t="shared" si="5"/>
      </c>
      <c r="G145" s="19">
        <f t="shared" si="4"/>
      </c>
    </row>
    <row r="146" spans="1:7" ht="12.75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IF(Soutěžící!H144="","",Soutěžící!H144)</f>
      </c>
      <c r="E146" s="25"/>
      <c r="F146" s="26">
        <f t="shared" si="5"/>
      </c>
      <c r="G146" s="19">
        <f t="shared" si="4"/>
      </c>
    </row>
    <row r="147" spans="1:7" ht="12.75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IF(Soutěžící!H145="","",Soutěžící!H145)</f>
      </c>
      <c r="E147" s="25"/>
      <c r="F147" s="26">
        <f t="shared" si="5"/>
      </c>
      <c r="G147" s="19">
        <f t="shared" si="4"/>
      </c>
    </row>
    <row r="148" spans="1:7" ht="12.75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IF(Soutěžící!H146="","",Soutěžící!H146)</f>
      </c>
      <c r="E148" s="25"/>
      <c r="F148" s="26">
        <f t="shared" si="5"/>
      </c>
      <c r="G148" s="19">
        <f t="shared" si="4"/>
      </c>
    </row>
    <row r="149" spans="1:7" ht="12.75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IF(Soutěžící!H147="","",Soutěžící!H147)</f>
      </c>
      <c r="E149" s="25"/>
      <c r="F149" s="26">
        <f t="shared" si="5"/>
      </c>
      <c r="G149" s="19">
        <f t="shared" si="4"/>
      </c>
    </row>
    <row r="150" spans="1:7" ht="13.5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IF(Soutěžící!H148="","",Soutěžící!H148)</f>
      </c>
      <c r="E150" s="27"/>
      <c r="F150" s="28">
        <f t="shared" si="5"/>
      </c>
      <c r="G150" s="29">
        <f t="shared" si="4"/>
      </c>
    </row>
    <row r="15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43"/>
  <dimension ref="A1:I150"/>
  <sheetViews>
    <sheetView zoomScalePageLayoutView="0" workbookViewId="0" topLeftCell="A1">
      <pane xSplit="4" ySplit="5" topLeftCell="E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E12" sqref="E12"/>
    </sheetView>
  </sheetViews>
  <sheetFormatPr defaultColWidth="9.00390625" defaultRowHeight="12.75"/>
  <cols>
    <col min="2" max="2" width="25.125" style="0" customWidth="1"/>
  </cols>
  <sheetData>
    <row r="1" spans="1:4" ht="20.25">
      <c r="A1" s="37" t="s">
        <v>35</v>
      </c>
      <c r="B1" s="37"/>
      <c r="C1" s="10"/>
      <c r="D1" s="10"/>
    </row>
    <row r="2" spans="1:4" ht="12.75">
      <c r="A2" s="2" t="s">
        <v>1</v>
      </c>
      <c r="B2" s="3" t="str">
        <f>Soutěžící!$C$2</f>
        <v>Kuše</v>
      </c>
      <c r="C2" s="3"/>
      <c r="D2" s="3"/>
    </row>
    <row r="3" spans="1:4" ht="13.5" thickBot="1">
      <c r="A3" s="2" t="s">
        <v>10</v>
      </c>
      <c r="B3" s="11">
        <v>4</v>
      </c>
      <c r="C3" s="11"/>
      <c r="D3" s="11"/>
    </row>
    <row r="4" spans="1:9" ht="13.5" thickTop="1">
      <c r="A4" s="12"/>
      <c r="B4" s="13"/>
      <c r="C4" s="14"/>
      <c r="D4" s="15"/>
      <c r="E4" s="12"/>
      <c r="F4" s="38"/>
      <c r="G4" s="38"/>
      <c r="H4" s="38"/>
      <c r="I4" s="13"/>
    </row>
    <row r="5" spans="1:9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9" t="s">
        <v>21</v>
      </c>
      <c r="F5" s="40" t="s">
        <v>22</v>
      </c>
      <c r="G5" s="40" t="s">
        <v>14</v>
      </c>
      <c r="H5" s="40" t="s">
        <v>23</v>
      </c>
      <c r="I5" s="30" t="s">
        <v>15</v>
      </c>
    </row>
    <row r="6" spans="1:9" ht="13.5" thickTop="1">
      <c r="A6" s="18">
        <f>Soutěžící!A4</f>
        <v>40</v>
      </c>
      <c r="B6" s="23" t="str">
        <f>Soutěžící!B4&amp;" "&amp;Soutěžící!C4&amp;" "&amp;Soutěžící!D4</f>
        <v>Bochníček Jiří  </v>
      </c>
      <c r="C6" s="31" t="str">
        <f>IF(Soutěžící!E4="","",Soutěžící!E4)</f>
        <v>kuše</v>
      </c>
      <c r="D6" s="20">
        <f>IF(Soutěžící!H4="","",Soutěžící!H4)</f>
      </c>
      <c r="E6" s="21">
        <v>6</v>
      </c>
      <c r="F6" s="22"/>
      <c r="G6" s="23">
        <f>IF(COUNT(E6)=0,"",E6*$B$3)</f>
        <v>24</v>
      </c>
      <c r="H6" s="23">
        <f>IF(COUNT(G6)=0,"",G6+(IF(COUNT(F6)=0,0,(99-F6)/100)))</f>
        <v>24</v>
      </c>
      <c r="I6" s="41">
        <f>IF(COUNT(H6)=0,"",RANK(H6,H$6:H$150))</f>
        <v>2</v>
      </c>
    </row>
    <row r="7" spans="1:9" ht="12.75">
      <c r="A7" s="32">
        <f>Soutěžící!A5</f>
        <v>83</v>
      </c>
      <c r="B7" s="26" t="str">
        <f>Soutěžící!B5&amp;" "&amp;Soutěžící!C5&amp;" "&amp;Soutěžící!D5</f>
        <v>Kácha Ladislav  </v>
      </c>
      <c r="C7" s="33" t="str">
        <f>IF(Soutěžící!E5="","",Soutěžící!E5)</f>
        <v>kuše</v>
      </c>
      <c r="D7" s="34">
        <f>IF(Soutěžící!H5="","",Soutěžící!H5)</f>
      </c>
      <c r="E7" s="24">
        <v>0</v>
      </c>
      <c r="F7" s="25"/>
      <c r="G7" s="26">
        <f aca="true" t="shared" si="0" ref="G7:G70">IF(COUNT(E7)=0,"",E7*$B$3)</f>
        <v>0</v>
      </c>
      <c r="H7" s="26">
        <f aca="true" t="shared" si="1" ref="H7:H70">IF(COUNT(G7)=0,"",G7+(IF(COUNT(F7)=0,0,(99-F7)/100)))</f>
        <v>0</v>
      </c>
      <c r="I7" s="19">
        <f aca="true" t="shared" si="2" ref="I7:I70">IF(COUNT(H7)=0,"",RANK(H7,H$6:H$150))</f>
        <v>7</v>
      </c>
    </row>
    <row r="8" spans="1:9" ht="12.75">
      <c r="A8" s="32">
        <f>Soutěžící!A6</f>
        <v>39</v>
      </c>
      <c r="B8" s="26" t="str">
        <f>Soutěžící!B6&amp;" "&amp;Soutěžící!C6&amp;" "&amp;Soutěžící!D6</f>
        <v>Kutílek Leoš </v>
      </c>
      <c r="C8" s="33" t="str">
        <f>IF(Soutěžící!E6="","",Soutěžící!E6)</f>
        <v>kuše</v>
      </c>
      <c r="D8" s="34">
        <f>IF(Soutěžící!H6="","",Soutěžící!H6)</f>
      </c>
      <c r="E8" s="24">
        <v>4</v>
      </c>
      <c r="F8" s="25"/>
      <c r="G8" s="26">
        <f t="shared" si="0"/>
        <v>16</v>
      </c>
      <c r="H8" s="26">
        <f t="shared" si="1"/>
        <v>16</v>
      </c>
      <c r="I8" s="19">
        <f t="shared" si="2"/>
        <v>5</v>
      </c>
    </row>
    <row r="9" spans="1:9" ht="12.75">
      <c r="A9" s="32">
        <f>Soutěžící!A7</f>
        <v>18</v>
      </c>
      <c r="B9" s="26" t="str">
        <f>Soutěžící!B7&amp;" "&amp;Soutěžící!C7&amp;" "&amp;Soutěžící!D7</f>
        <v>Kvarda Zdeněk </v>
      </c>
      <c r="C9" s="33" t="str">
        <f>IF(Soutěžící!E7="","",Soutěžící!E7)</f>
        <v>kuše</v>
      </c>
      <c r="D9" s="34">
        <f>IF(Soutěžící!H7="","",Soutěžící!H7)</f>
      </c>
      <c r="E9" s="24">
        <v>4</v>
      </c>
      <c r="F9" s="25"/>
      <c r="G9" s="26">
        <f t="shared" si="0"/>
        <v>16</v>
      </c>
      <c r="H9" s="26">
        <f t="shared" si="1"/>
        <v>16</v>
      </c>
      <c r="I9" s="19">
        <f t="shared" si="2"/>
        <v>5</v>
      </c>
    </row>
    <row r="10" spans="1:9" ht="12.75">
      <c r="A10" s="32">
        <f>Soutěžící!A8</f>
        <v>88</v>
      </c>
      <c r="B10" s="26" t="str">
        <f>Soutěžící!B8&amp;" "&amp;Soutěžící!C8&amp;" "&amp;Soutěžící!D8</f>
        <v>Matějek Stanislav </v>
      </c>
      <c r="C10" s="33" t="str">
        <f>IF(Soutěžící!E8="","",Soutěžící!E8)</f>
        <v>kuše</v>
      </c>
      <c r="D10" s="34">
        <f>IF(Soutěžící!H8="","",Soutěžící!H8)</f>
      </c>
      <c r="E10" s="24">
        <v>0</v>
      </c>
      <c r="F10" s="25"/>
      <c r="G10" s="26">
        <f t="shared" si="0"/>
        <v>0</v>
      </c>
      <c r="H10" s="26">
        <f t="shared" si="1"/>
        <v>0</v>
      </c>
      <c r="I10" s="19">
        <f t="shared" si="2"/>
        <v>7</v>
      </c>
    </row>
    <row r="11" spans="1:9" ht="12.75">
      <c r="A11" s="32">
        <f>Soutěžící!A9</f>
        <v>20</v>
      </c>
      <c r="B11" s="26" t="str">
        <f>Soutěžící!B9&amp;" "&amp;Soutěžící!C9&amp;" "&amp;Soutěžící!D9</f>
        <v>Pácalt Vladimír   </v>
      </c>
      <c r="C11" s="33" t="str">
        <f>IF(Soutěžící!E9="","",Soutěžící!E9)</f>
        <v>kuše</v>
      </c>
      <c r="D11" s="34">
        <f>IF(Soutěžící!H9="","",Soutěžící!H9)</f>
      </c>
      <c r="E11" s="24"/>
      <c r="F11" s="25"/>
      <c r="G11" s="26">
        <f t="shared" si="0"/>
      </c>
      <c r="H11" s="26">
        <f t="shared" si="1"/>
      </c>
      <c r="I11" s="19">
        <f t="shared" si="2"/>
      </c>
    </row>
    <row r="12" spans="1:9" ht="12.75">
      <c r="A12" s="32">
        <f>Soutěžící!A10</f>
        <v>103</v>
      </c>
      <c r="B12" s="26" t="str">
        <f>Soutěžící!B10&amp;" "&amp;Soutěžící!C10&amp;" "&amp;Soutěžící!D10</f>
        <v>Gombík Stanislav </v>
      </c>
      <c r="C12" s="33" t="str">
        <f>IF(Soutěžící!E10="","",Soutěžící!E10)</f>
        <v>kuše</v>
      </c>
      <c r="D12" s="34">
        <f>IF(Soutěžící!H10="","",Soutěžící!H10)</f>
      </c>
      <c r="E12" s="24">
        <v>9</v>
      </c>
      <c r="F12" s="25"/>
      <c r="G12" s="26">
        <f t="shared" si="0"/>
        <v>36</v>
      </c>
      <c r="H12" s="26">
        <f t="shared" si="1"/>
        <v>36</v>
      </c>
      <c r="I12" s="19">
        <f t="shared" si="2"/>
        <v>1</v>
      </c>
    </row>
    <row r="13" spans="1:9" ht="12.75">
      <c r="A13" s="32">
        <f>Soutěžící!A11</f>
        <v>22</v>
      </c>
      <c r="B13" s="26" t="str">
        <f>Soutěžící!B11&amp;" "&amp;Soutěžící!C11&amp;" "&amp;Soutěžící!D11</f>
        <v>Hrnčíř Pavel </v>
      </c>
      <c r="C13" s="33" t="str">
        <f>IF(Soutěžící!E11="","",Soutěžící!E11)</f>
        <v>kuše</v>
      </c>
      <c r="D13" s="34">
        <f>IF(Soutěžící!H11="","",Soutěžící!H11)</f>
      </c>
      <c r="E13" s="24"/>
      <c r="F13" s="25"/>
      <c r="G13" s="26">
        <f t="shared" si="0"/>
      </c>
      <c r="H13" s="26">
        <f t="shared" si="1"/>
      </c>
      <c r="I13" s="19">
        <f t="shared" si="2"/>
      </c>
    </row>
    <row r="14" spans="1:9" ht="12.75">
      <c r="A14" s="32">
        <f>Soutěžící!A12</f>
        <v>51</v>
      </c>
      <c r="B14" s="26" t="str">
        <f>Soutěžící!B12&amp;" "&amp;Soutěžící!C12&amp;" "&amp;Soutěžící!D12</f>
        <v>Chaloupka Lukáš </v>
      </c>
      <c r="C14" s="33" t="str">
        <f>IF(Soutěžící!E12="","",Soutěžící!E12)</f>
        <v>kuše</v>
      </c>
      <c r="D14" s="34">
        <f>IF(Soutěžící!H12="","",Soutěžící!H12)</f>
      </c>
      <c r="E14" s="24"/>
      <c r="F14" s="25"/>
      <c r="G14" s="26">
        <f t="shared" si="0"/>
      </c>
      <c r="H14" s="26">
        <f t="shared" si="1"/>
      </c>
      <c r="I14" s="19">
        <f t="shared" si="2"/>
      </c>
    </row>
    <row r="15" spans="1:9" ht="12.75">
      <c r="A15" s="32">
        <f>Soutěžící!A13</f>
        <v>54</v>
      </c>
      <c r="B15" s="26" t="str">
        <f>Soutěžící!B13&amp;" "&amp;Soutěžící!C13&amp;" "&amp;Soutěžící!D13</f>
        <v>Kačírek Radek  </v>
      </c>
      <c r="C15" s="33" t="str">
        <f>IF(Soutěžící!E13="","",Soutěžící!E13)</f>
        <v>kuše</v>
      </c>
      <c r="D15" s="34">
        <f>IF(Soutěžící!H13="","",Soutěžící!H13)</f>
      </c>
      <c r="E15" s="24"/>
      <c r="F15" s="25"/>
      <c r="G15" s="26">
        <f t="shared" si="0"/>
      </c>
      <c r="H15" s="26">
        <f t="shared" si="1"/>
      </c>
      <c r="I15" s="19">
        <f t="shared" si="2"/>
      </c>
    </row>
    <row r="16" spans="1:9" ht="12.75">
      <c r="A16" s="32">
        <f>Soutěžící!A14</f>
        <v>24</v>
      </c>
      <c r="B16" s="26" t="str">
        <f>Soutěžící!B14&amp;" "&amp;Soutěžící!C14&amp;" "&amp;Soutěžící!D14</f>
        <v>Lejsek David </v>
      </c>
      <c r="C16" s="33" t="str">
        <f>IF(Soutěžící!E14="","",Soutěžící!E14)</f>
        <v>kuše</v>
      </c>
      <c r="D16" s="34">
        <f>IF(Soutěžící!H14="","",Soutěžící!H14)</f>
      </c>
      <c r="E16" s="24"/>
      <c r="F16" s="25"/>
      <c r="G16" s="26">
        <f t="shared" si="0"/>
      </c>
      <c r="H16" s="26">
        <f t="shared" si="1"/>
      </c>
      <c r="I16" s="19">
        <f t="shared" si="2"/>
      </c>
    </row>
    <row r="17" spans="1:9" ht="12.75">
      <c r="A17" s="32">
        <f>Soutěžící!A15</f>
        <v>43</v>
      </c>
      <c r="B17" s="26" t="str">
        <f>Soutěžící!B15&amp;" "&amp;Soutěžící!C15&amp;" "&amp;Soutěžící!D15</f>
        <v>Pittauer Jaroslav  </v>
      </c>
      <c r="C17" s="33" t="str">
        <f>IF(Soutěžící!E15="","",Soutěžící!E15)</f>
        <v>kuše</v>
      </c>
      <c r="D17" s="34">
        <f>IF(Soutěžící!H15="","",Soutěžící!H15)</f>
      </c>
      <c r="E17" s="24">
        <v>6</v>
      </c>
      <c r="F17" s="25"/>
      <c r="G17" s="26">
        <f t="shared" si="0"/>
        <v>24</v>
      </c>
      <c r="H17" s="26">
        <f t="shared" si="1"/>
        <v>24</v>
      </c>
      <c r="I17" s="19">
        <f t="shared" si="2"/>
        <v>2</v>
      </c>
    </row>
    <row r="18" spans="1:9" ht="12.75">
      <c r="A18" s="32">
        <f>Soutěžící!A16</f>
        <v>33</v>
      </c>
      <c r="B18" s="26" t="str">
        <f>Soutěžící!B16&amp;" "&amp;Soutěžící!C16&amp;" "&amp;Soutěžící!D16</f>
        <v>Růžička Tomáš </v>
      </c>
      <c r="C18" s="33" t="str">
        <f>IF(Soutěžící!E16="","",Soutěžící!E16)</f>
        <v>kuše</v>
      </c>
      <c r="D18" s="34">
        <f>IF(Soutěžící!H16="","",Soutěžící!H16)</f>
      </c>
      <c r="E18" s="24"/>
      <c r="F18" s="25"/>
      <c r="G18" s="26">
        <f t="shared" si="0"/>
      </c>
      <c r="H18" s="26">
        <f t="shared" si="1"/>
      </c>
      <c r="I18" s="19">
        <f t="shared" si="2"/>
      </c>
    </row>
    <row r="19" spans="1:9" ht="12.75">
      <c r="A19" s="32">
        <f>Soutěžící!A17</f>
        <v>44</v>
      </c>
      <c r="B19" s="26" t="str">
        <f>Soutěžící!B17&amp;" "&amp;Soutěžící!C17&amp;" "&amp;Soutěžící!D17</f>
        <v>Šimík Antonín </v>
      </c>
      <c r="C19" s="33" t="str">
        <f>IF(Soutěžící!E17="","",Soutěžící!E17)</f>
        <v>kuše</v>
      </c>
      <c r="D19" s="34">
        <f>IF(Soutěžící!H17="","",Soutěžící!H17)</f>
      </c>
      <c r="E19" s="24">
        <v>6</v>
      </c>
      <c r="F19" s="25"/>
      <c r="G19" s="26">
        <f t="shared" si="0"/>
        <v>24</v>
      </c>
      <c r="H19" s="26">
        <f t="shared" si="1"/>
        <v>24</v>
      </c>
      <c r="I19" s="19">
        <f t="shared" si="2"/>
        <v>2</v>
      </c>
    </row>
    <row r="20" spans="1:9" ht="12.75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4">
        <f>IF(Soutěžící!H18="","",Soutěžící!H18)</f>
      </c>
      <c r="E20" s="24">
        <v>0</v>
      </c>
      <c r="F20" s="25"/>
      <c r="G20" s="26">
        <f t="shared" si="0"/>
        <v>0</v>
      </c>
      <c r="H20" s="26">
        <f t="shared" si="1"/>
        <v>0</v>
      </c>
      <c r="I20" s="19">
        <f t="shared" si="2"/>
        <v>7</v>
      </c>
    </row>
    <row r="21" spans="1:9" ht="12.75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4">
        <f>IF(Soutěžící!H19="","",Soutěžící!H19)</f>
      </c>
      <c r="E21" s="24"/>
      <c r="F21" s="25"/>
      <c r="G21" s="26">
        <f t="shared" si="0"/>
      </c>
      <c r="H21" s="26">
        <f t="shared" si="1"/>
      </c>
      <c r="I21" s="19">
        <f t="shared" si="2"/>
      </c>
    </row>
    <row r="22" spans="1:9" ht="12.75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4">
        <f>IF(Soutěžící!H20="","",Soutěžící!H20)</f>
      </c>
      <c r="E22" s="24"/>
      <c r="F22" s="25"/>
      <c r="G22" s="26">
        <f t="shared" si="0"/>
      </c>
      <c r="H22" s="26">
        <f t="shared" si="1"/>
      </c>
      <c r="I22" s="19">
        <f t="shared" si="2"/>
      </c>
    </row>
    <row r="23" spans="1:9" ht="12.75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4">
        <f>IF(Soutěžící!H21="","",Soutěžící!H21)</f>
      </c>
      <c r="E23" s="24"/>
      <c r="F23" s="25"/>
      <c r="G23" s="26">
        <f t="shared" si="0"/>
      </c>
      <c r="H23" s="26">
        <f t="shared" si="1"/>
      </c>
      <c r="I23" s="19">
        <f t="shared" si="2"/>
      </c>
    </row>
    <row r="24" spans="1:9" ht="12.75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4">
        <f>IF(Soutěžící!H22="","",Soutěžící!H22)</f>
      </c>
      <c r="E24" s="24"/>
      <c r="F24" s="25"/>
      <c r="G24" s="26">
        <f t="shared" si="0"/>
      </c>
      <c r="H24" s="26">
        <f t="shared" si="1"/>
      </c>
      <c r="I24" s="19">
        <f t="shared" si="2"/>
      </c>
    </row>
    <row r="25" spans="1:9" ht="12.75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4">
        <f>IF(Soutěžící!H23="","",Soutěžící!H23)</f>
      </c>
      <c r="E25" s="24"/>
      <c r="F25" s="25"/>
      <c r="G25" s="26">
        <f t="shared" si="0"/>
      </c>
      <c r="H25" s="26">
        <f t="shared" si="1"/>
      </c>
      <c r="I25" s="19">
        <f t="shared" si="2"/>
      </c>
    </row>
    <row r="26" spans="1:9" ht="12.75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4">
        <f>IF(Soutěžící!H24="","",Soutěžící!H24)</f>
      </c>
      <c r="E26" s="24"/>
      <c r="F26" s="25"/>
      <c r="G26" s="26">
        <f t="shared" si="0"/>
      </c>
      <c r="H26" s="26">
        <f t="shared" si="1"/>
      </c>
      <c r="I26" s="19">
        <f t="shared" si="2"/>
      </c>
    </row>
    <row r="27" spans="1:9" ht="12.75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4">
        <f>IF(Soutěžící!H25="","",Soutěžící!H25)</f>
      </c>
      <c r="E27" s="24"/>
      <c r="F27" s="25"/>
      <c r="G27" s="26">
        <f t="shared" si="0"/>
      </c>
      <c r="H27" s="26">
        <f t="shared" si="1"/>
      </c>
      <c r="I27" s="19">
        <f t="shared" si="2"/>
      </c>
    </row>
    <row r="28" spans="1:9" ht="12.75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4">
        <f>IF(Soutěžící!H26="","",Soutěžící!H26)</f>
      </c>
      <c r="E28" s="24"/>
      <c r="F28" s="25"/>
      <c r="G28" s="26">
        <f t="shared" si="0"/>
      </c>
      <c r="H28" s="26">
        <f t="shared" si="1"/>
      </c>
      <c r="I28" s="19">
        <f t="shared" si="2"/>
      </c>
    </row>
    <row r="29" spans="1:9" ht="12.75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4">
        <f>IF(Soutěžící!H27="","",Soutěžící!H27)</f>
      </c>
      <c r="E29" s="24"/>
      <c r="F29" s="25"/>
      <c r="G29" s="26">
        <f t="shared" si="0"/>
      </c>
      <c r="H29" s="26">
        <f t="shared" si="1"/>
      </c>
      <c r="I29" s="19">
        <f t="shared" si="2"/>
      </c>
    </row>
    <row r="30" spans="1:9" ht="12.75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4">
        <f>IF(Soutěžící!H28="","",Soutěžící!H28)</f>
      </c>
      <c r="E30" s="24"/>
      <c r="F30" s="25"/>
      <c r="G30" s="26">
        <f t="shared" si="0"/>
      </c>
      <c r="H30" s="26">
        <f t="shared" si="1"/>
      </c>
      <c r="I30" s="19">
        <f t="shared" si="2"/>
      </c>
    </row>
    <row r="31" spans="1:9" ht="12.75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4">
        <f>IF(Soutěžící!H29="","",Soutěžící!H29)</f>
      </c>
      <c r="E31" s="24"/>
      <c r="F31" s="25"/>
      <c r="G31" s="26">
        <f t="shared" si="0"/>
      </c>
      <c r="H31" s="26">
        <f t="shared" si="1"/>
      </c>
      <c r="I31" s="19">
        <f t="shared" si="2"/>
      </c>
    </row>
    <row r="32" spans="1:9" ht="12.75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4">
        <f>IF(Soutěžící!H30="","",Soutěžící!H30)</f>
      </c>
      <c r="E32" s="24"/>
      <c r="F32" s="25"/>
      <c r="G32" s="26">
        <f t="shared" si="0"/>
      </c>
      <c r="H32" s="26">
        <f t="shared" si="1"/>
      </c>
      <c r="I32" s="19">
        <f t="shared" si="2"/>
      </c>
    </row>
    <row r="33" spans="1:9" ht="12.75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4">
        <f>IF(Soutěžící!H31="","",Soutěžící!H31)</f>
      </c>
      <c r="E33" s="24"/>
      <c r="F33" s="25"/>
      <c r="G33" s="26">
        <f t="shared" si="0"/>
      </c>
      <c r="H33" s="26">
        <f t="shared" si="1"/>
      </c>
      <c r="I33" s="19">
        <f t="shared" si="2"/>
      </c>
    </row>
    <row r="34" spans="1:9" ht="12.75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4">
        <f>IF(Soutěžící!H32="","",Soutěžící!H32)</f>
      </c>
      <c r="E34" s="24"/>
      <c r="F34" s="25"/>
      <c r="G34" s="26">
        <f t="shared" si="0"/>
      </c>
      <c r="H34" s="26">
        <f t="shared" si="1"/>
      </c>
      <c r="I34" s="19">
        <f t="shared" si="2"/>
      </c>
    </row>
    <row r="35" spans="1:9" ht="12.75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4">
        <f>IF(Soutěžící!H33="","",Soutěžící!H33)</f>
      </c>
      <c r="E35" s="24"/>
      <c r="F35" s="25"/>
      <c r="G35" s="26">
        <f t="shared" si="0"/>
      </c>
      <c r="H35" s="26">
        <f t="shared" si="1"/>
      </c>
      <c r="I35" s="19">
        <f t="shared" si="2"/>
      </c>
    </row>
    <row r="36" spans="1:9" ht="12.75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4">
        <f>IF(Soutěžící!H34="","",Soutěžící!H34)</f>
      </c>
      <c r="E36" s="24"/>
      <c r="F36" s="25"/>
      <c r="G36" s="26">
        <f t="shared" si="0"/>
      </c>
      <c r="H36" s="26">
        <f t="shared" si="1"/>
      </c>
      <c r="I36" s="19">
        <f t="shared" si="2"/>
      </c>
    </row>
    <row r="37" spans="1:9" ht="12.75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4">
        <f>IF(Soutěžící!H35="","",Soutěžící!H35)</f>
      </c>
      <c r="E37" s="24"/>
      <c r="F37" s="25"/>
      <c r="G37" s="26">
        <f t="shared" si="0"/>
      </c>
      <c r="H37" s="26">
        <f t="shared" si="1"/>
      </c>
      <c r="I37" s="19">
        <f t="shared" si="2"/>
      </c>
    </row>
    <row r="38" spans="1:9" ht="12.75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4">
        <f>IF(Soutěžící!H36="","",Soutěžící!H36)</f>
      </c>
      <c r="E38" s="24"/>
      <c r="F38" s="25"/>
      <c r="G38" s="26">
        <f t="shared" si="0"/>
      </c>
      <c r="H38" s="26">
        <f t="shared" si="1"/>
      </c>
      <c r="I38" s="19">
        <f t="shared" si="2"/>
      </c>
    </row>
    <row r="39" spans="1:9" ht="12.75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4">
        <f>IF(Soutěžící!H37="","",Soutěžící!H37)</f>
      </c>
      <c r="E39" s="24"/>
      <c r="F39" s="25"/>
      <c r="G39" s="26">
        <f t="shared" si="0"/>
      </c>
      <c r="H39" s="26">
        <f t="shared" si="1"/>
      </c>
      <c r="I39" s="19">
        <f t="shared" si="2"/>
      </c>
    </row>
    <row r="40" spans="1:9" ht="12.75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4">
        <f>IF(Soutěžící!H38="","",Soutěžící!H38)</f>
      </c>
      <c r="E40" s="24"/>
      <c r="F40" s="25"/>
      <c r="G40" s="26">
        <f t="shared" si="0"/>
      </c>
      <c r="H40" s="26">
        <f t="shared" si="1"/>
      </c>
      <c r="I40" s="19">
        <f t="shared" si="2"/>
      </c>
    </row>
    <row r="41" spans="1:9" ht="12.75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4">
        <f>IF(Soutěžící!H39="","",Soutěžící!H39)</f>
      </c>
      <c r="E41" s="24"/>
      <c r="F41" s="25"/>
      <c r="G41" s="26">
        <f t="shared" si="0"/>
      </c>
      <c r="H41" s="26">
        <f t="shared" si="1"/>
      </c>
      <c r="I41" s="19">
        <f t="shared" si="2"/>
      </c>
    </row>
    <row r="42" spans="1:9" ht="12.75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4">
        <f>IF(Soutěžící!H40="","",Soutěžící!H40)</f>
      </c>
      <c r="E42" s="24"/>
      <c r="F42" s="25"/>
      <c r="G42" s="26">
        <f t="shared" si="0"/>
      </c>
      <c r="H42" s="26">
        <f t="shared" si="1"/>
      </c>
      <c r="I42" s="19">
        <f t="shared" si="2"/>
      </c>
    </row>
    <row r="43" spans="1:9" ht="12.75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4">
        <f>IF(Soutěžící!H41="","",Soutěžící!H41)</f>
      </c>
      <c r="E43" s="24"/>
      <c r="F43" s="25"/>
      <c r="G43" s="26">
        <f t="shared" si="0"/>
      </c>
      <c r="H43" s="26">
        <f t="shared" si="1"/>
      </c>
      <c r="I43" s="19">
        <f t="shared" si="2"/>
      </c>
    </row>
    <row r="44" spans="1:9" ht="12.75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4">
        <f>IF(Soutěžící!H42="","",Soutěžící!H42)</f>
      </c>
      <c r="E44" s="24"/>
      <c r="F44" s="25"/>
      <c r="G44" s="26">
        <f t="shared" si="0"/>
      </c>
      <c r="H44" s="26">
        <f t="shared" si="1"/>
      </c>
      <c r="I44" s="19">
        <f t="shared" si="2"/>
      </c>
    </row>
    <row r="45" spans="1:9" ht="12.75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4">
        <f>IF(Soutěžící!H43="","",Soutěžící!H43)</f>
      </c>
      <c r="E45" s="24"/>
      <c r="F45" s="25"/>
      <c r="G45" s="26">
        <f t="shared" si="0"/>
      </c>
      <c r="H45" s="26">
        <f t="shared" si="1"/>
      </c>
      <c r="I45" s="19">
        <f t="shared" si="2"/>
      </c>
    </row>
    <row r="46" spans="1:9" ht="12.75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4">
        <f>IF(Soutěžící!H44="","",Soutěžící!H44)</f>
      </c>
      <c r="E46" s="24"/>
      <c r="F46" s="25"/>
      <c r="G46" s="26">
        <f t="shared" si="0"/>
      </c>
      <c r="H46" s="26">
        <f t="shared" si="1"/>
      </c>
      <c r="I46" s="19">
        <f t="shared" si="2"/>
      </c>
    </row>
    <row r="47" spans="1:9" ht="12.75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4">
        <f>IF(Soutěžící!H45="","",Soutěžící!H45)</f>
      </c>
      <c r="E47" s="24"/>
      <c r="F47" s="25"/>
      <c r="G47" s="26">
        <f t="shared" si="0"/>
      </c>
      <c r="H47" s="26">
        <f t="shared" si="1"/>
      </c>
      <c r="I47" s="19">
        <f t="shared" si="2"/>
      </c>
    </row>
    <row r="48" spans="1:9" ht="12.75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4">
        <f>IF(Soutěžící!H46="","",Soutěžící!H46)</f>
      </c>
      <c r="E48" s="24"/>
      <c r="F48" s="25"/>
      <c r="G48" s="26">
        <f t="shared" si="0"/>
      </c>
      <c r="H48" s="26">
        <f t="shared" si="1"/>
      </c>
      <c r="I48" s="19">
        <f t="shared" si="2"/>
      </c>
    </row>
    <row r="49" spans="1:9" ht="12.75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4">
        <f>IF(Soutěžící!H47="","",Soutěžící!H47)</f>
      </c>
      <c r="E49" s="24"/>
      <c r="F49" s="25"/>
      <c r="G49" s="26">
        <f t="shared" si="0"/>
      </c>
      <c r="H49" s="26">
        <f t="shared" si="1"/>
      </c>
      <c r="I49" s="19">
        <f t="shared" si="2"/>
      </c>
    </row>
    <row r="50" spans="1:9" ht="12.75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4">
        <f>IF(Soutěžící!H48="","",Soutěžící!H48)</f>
      </c>
      <c r="E50" s="24"/>
      <c r="F50" s="25"/>
      <c r="G50" s="26">
        <f t="shared" si="0"/>
      </c>
      <c r="H50" s="26">
        <f t="shared" si="1"/>
      </c>
      <c r="I50" s="19">
        <f t="shared" si="2"/>
      </c>
    </row>
    <row r="51" spans="1:9" ht="12.75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4">
        <f>IF(Soutěžící!H49="","",Soutěžící!H49)</f>
      </c>
      <c r="E51" s="24"/>
      <c r="F51" s="25"/>
      <c r="G51" s="26">
        <f t="shared" si="0"/>
      </c>
      <c r="H51" s="26">
        <f t="shared" si="1"/>
      </c>
      <c r="I51" s="19">
        <f t="shared" si="2"/>
      </c>
    </row>
    <row r="52" spans="1:9" ht="12.75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4">
        <f>IF(Soutěžící!H50="","",Soutěžící!H50)</f>
      </c>
      <c r="E52" s="24"/>
      <c r="F52" s="25"/>
      <c r="G52" s="26">
        <f t="shared" si="0"/>
      </c>
      <c r="H52" s="26">
        <f t="shared" si="1"/>
      </c>
      <c r="I52" s="19">
        <f t="shared" si="2"/>
      </c>
    </row>
    <row r="53" spans="1:9" ht="12.75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4">
        <f>IF(Soutěžící!H51="","",Soutěžící!H51)</f>
      </c>
      <c r="E53" s="24"/>
      <c r="F53" s="25"/>
      <c r="G53" s="26">
        <f t="shared" si="0"/>
      </c>
      <c r="H53" s="26">
        <f t="shared" si="1"/>
      </c>
      <c r="I53" s="19">
        <f t="shared" si="2"/>
      </c>
    </row>
    <row r="54" spans="1:9" ht="12.75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4">
        <f>IF(Soutěžící!H52="","",Soutěžící!H52)</f>
      </c>
      <c r="E54" s="24"/>
      <c r="F54" s="25"/>
      <c r="G54" s="26">
        <f t="shared" si="0"/>
      </c>
      <c r="H54" s="26">
        <f t="shared" si="1"/>
      </c>
      <c r="I54" s="19">
        <f t="shared" si="2"/>
      </c>
    </row>
    <row r="55" spans="1:9" ht="12.75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4">
        <f>IF(Soutěžící!H53="","",Soutěžící!H53)</f>
      </c>
      <c r="E55" s="24"/>
      <c r="F55" s="25"/>
      <c r="G55" s="26">
        <f t="shared" si="0"/>
      </c>
      <c r="H55" s="26">
        <f t="shared" si="1"/>
      </c>
      <c r="I55" s="19">
        <f t="shared" si="2"/>
      </c>
    </row>
    <row r="56" spans="1:9" ht="12.75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4">
        <f>IF(Soutěžící!H54="","",Soutěžící!H54)</f>
      </c>
      <c r="E56" s="24"/>
      <c r="F56" s="25"/>
      <c r="G56" s="26">
        <f t="shared" si="0"/>
      </c>
      <c r="H56" s="26">
        <f t="shared" si="1"/>
      </c>
      <c r="I56" s="19">
        <f t="shared" si="2"/>
      </c>
    </row>
    <row r="57" spans="1:9" ht="12.75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4">
        <f>IF(Soutěžící!H55="","",Soutěžící!H55)</f>
      </c>
      <c r="E57" s="24"/>
      <c r="F57" s="25"/>
      <c r="G57" s="26">
        <f t="shared" si="0"/>
      </c>
      <c r="H57" s="26">
        <f t="shared" si="1"/>
      </c>
      <c r="I57" s="19">
        <f t="shared" si="2"/>
      </c>
    </row>
    <row r="58" spans="1:9" ht="12.75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4">
        <f>IF(Soutěžící!H56="","",Soutěžící!H56)</f>
      </c>
      <c r="E58" s="24"/>
      <c r="F58" s="25"/>
      <c r="G58" s="26">
        <f t="shared" si="0"/>
      </c>
      <c r="H58" s="26">
        <f t="shared" si="1"/>
      </c>
      <c r="I58" s="19">
        <f t="shared" si="2"/>
      </c>
    </row>
    <row r="59" spans="1:9" ht="12.75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4">
        <f>IF(Soutěžící!H57="","",Soutěžící!H57)</f>
      </c>
      <c r="E59" s="24"/>
      <c r="F59" s="25"/>
      <c r="G59" s="26">
        <f t="shared" si="0"/>
      </c>
      <c r="H59" s="26">
        <f t="shared" si="1"/>
      </c>
      <c r="I59" s="19">
        <f t="shared" si="2"/>
      </c>
    </row>
    <row r="60" spans="1:9" ht="12.75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4">
        <f>IF(Soutěžící!H58="","",Soutěžící!H58)</f>
      </c>
      <c r="E60" s="24"/>
      <c r="F60" s="25"/>
      <c r="G60" s="26">
        <f t="shared" si="0"/>
      </c>
      <c r="H60" s="26">
        <f t="shared" si="1"/>
      </c>
      <c r="I60" s="19">
        <f t="shared" si="2"/>
      </c>
    </row>
    <row r="61" spans="1:9" ht="12.75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4">
        <f>IF(Soutěžící!H59="","",Soutěžící!H59)</f>
      </c>
      <c r="E61" s="24"/>
      <c r="F61" s="25"/>
      <c r="G61" s="26">
        <f t="shared" si="0"/>
      </c>
      <c r="H61" s="26">
        <f t="shared" si="1"/>
      </c>
      <c r="I61" s="19">
        <f t="shared" si="2"/>
      </c>
    </row>
    <row r="62" spans="1:9" ht="12.75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4">
        <f>IF(Soutěžící!H60="","",Soutěžící!H60)</f>
      </c>
      <c r="E62" s="24"/>
      <c r="F62" s="25"/>
      <c r="G62" s="26">
        <f t="shared" si="0"/>
      </c>
      <c r="H62" s="26">
        <f t="shared" si="1"/>
      </c>
      <c r="I62" s="19">
        <f t="shared" si="2"/>
      </c>
    </row>
    <row r="63" spans="1:9" ht="12.75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4">
        <f>IF(Soutěžící!H61="","",Soutěžící!H61)</f>
      </c>
      <c r="E63" s="24"/>
      <c r="F63" s="25"/>
      <c r="G63" s="26">
        <f t="shared" si="0"/>
      </c>
      <c r="H63" s="26">
        <f t="shared" si="1"/>
      </c>
      <c r="I63" s="19">
        <f t="shared" si="2"/>
      </c>
    </row>
    <row r="64" spans="1:9" ht="12.75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4">
        <f>IF(Soutěžící!H62="","",Soutěžící!H62)</f>
      </c>
      <c r="E64" s="24"/>
      <c r="F64" s="25"/>
      <c r="G64" s="26">
        <f t="shared" si="0"/>
      </c>
      <c r="H64" s="26">
        <f t="shared" si="1"/>
      </c>
      <c r="I64" s="19">
        <f t="shared" si="2"/>
      </c>
    </row>
    <row r="65" spans="1:9" ht="12.75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4">
        <f>IF(Soutěžící!H63="","",Soutěžící!H63)</f>
      </c>
      <c r="E65" s="24"/>
      <c r="F65" s="25"/>
      <c r="G65" s="26">
        <f t="shared" si="0"/>
      </c>
      <c r="H65" s="26">
        <f t="shared" si="1"/>
      </c>
      <c r="I65" s="19">
        <f t="shared" si="2"/>
      </c>
    </row>
    <row r="66" spans="1:9" ht="12.75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4">
        <f>IF(Soutěžící!H64="","",Soutěžící!H64)</f>
      </c>
      <c r="E66" s="24"/>
      <c r="F66" s="25"/>
      <c r="G66" s="26">
        <f t="shared" si="0"/>
      </c>
      <c r="H66" s="26">
        <f t="shared" si="1"/>
      </c>
      <c r="I66" s="19">
        <f t="shared" si="2"/>
      </c>
    </row>
    <row r="67" spans="1:9" ht="12.75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4">
        <f>IF(Soutěžící!H65="","",Soutěžící!H65)</f>
      </c>
      <c r="E67" s="24"/>
      <c r="F67" s="25"/>
      <c r="G67" s="26">
        <f t="shared" si="0"/>
      </c>
      <c r="H67" s="26">
        <f t="shared" si="1"/>
      </c>
      <c r="I67" s="19">
        <f t="shared" si="2"/>
      </c>
    </row>
    <row r="68" spans="1:9" ht="12.75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4">
        <f>IF(Soutěžící!H66="","",Soutěžící!H66)</f>
      </c>
      <c r="E68" s="24"/>
      <c r="F68" s="25"/>
      <c r="G68" s="26">
        <f t="shared" si="0"/>
      </c>
      <c r="H68" s="26">
        <f t="shared" si="1"/>
      </c>
      <c r="I68" s="19">
        <f t="shared" si="2"/>
      </c>
    </row>
    <row r="69" spans="1:9" ht="12.75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4">
        <f>IF(Soutěžící!H67="","",Soutěžící!H67)</f>
      </c>
      <c r="E69" s="24"/>
      <c r="F69" s="25"/>
      <c r="G69" s="26">
        <f t="shared" si="0"/>
      </c>
      <c r="H69" s="26">
        <f t="shared" si="1"/>
      </c>
      <c r="I69" s="19">
        <f t="shared" si="2"/>
      </c>
    </row>
    <row r="70" spans="1:9" ht="12.75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4">
        <f>IF(Soutěžící!H68="","",Soutěžící!H68)</f>
      </c>
      <c r="E70" s="24"/>
      <c r="F70" s="25"/>
      <c r="G70" s="26">
        <f t="shared" si="0"/>
      </c>
      <c r="H70" s="26">
        <f t="shared" si="1"/>
      </c>
      <c r="I70" s="19">
        <f t="shared" si="2"/>
      </c>
    </row>
    <row r="71" spans="1:9" ht="12.75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4">
        <f>IF(Soutěžící!H69="","",Soutěžící!H69)</f>
      </c>
      <c r="E71" s="24"/>
      <c r="F71" s="25"/>
      <c r="G71" s="26">
        <f aca="true" t="shared" si="3" ref="G71:G100">IF(COUNT(E71)=0,"",E71*$B$3)</f>
      </c>
      <c r="H71" s="26">
        <f aca="true" t="shared" si="4" ref="H71:H100">IF(COUNT(G71)=0,"",G71+(IF(COUNT(F71)=0,0,(99-F71)/100)))</f>
      </c>
      <c r="I71" s="19">
        <f aca="true" t="shared" si="5" ref="I71:I134">IF(COUNT(H71)=0,"",RANK(H71,H$6:H$150))</f>
      </c>
    </row>
    <row r="72" spans="1:9" ht="12.75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4">
        <f>IF(Soutěžící!H70="","",Soutěžící!H70)</f>
      </c>
      <c r="E72" s="24"/>
      <c r="F72" s="25"/>
      <c r="G72" s="26">
        <f t="shared" si="3"/>
      </c>
      <c r="H72" s="26">
        <f t="shared" si="4"/>
      </c>
      <c r="I72" s="19">
        <f t="shared" si="5"/>
      </c>
    </row>
    <row r="73" spans="1:9" ht="12.75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4">
        <f>IF(Soutěžící!H71="","",Soutěžící!H71)</f>
      </c>
      <c r="E73" s="24"/>
      <c r="F73" s="25"/>
      <c r="G73" s="26">
        <f t="shared" si="3"/>
      </c>
      <c r="H73" s="26">
        <f t="shared" si="4"/>
      </c>
      <c r="I73" s="19">
        <f t="shared" si="5"/>
      </c>
    </row>
    <row r="74" spans="1:9" ht="12.75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4">
        <f>IF(Soutěžící!H72="","",Soutěžící!H72)</f>
      </c>
      <c r="E74" s="24"/>
      <c r="F74" s="25"/>
      <c r="G74" s="26">
        <f t="shared" si="3"/>
      </c>
      <c r="H74" s="26">
        <f t="shared" si="4"/>
      </c>
      <c r="I74" s="19">
        <f t="shared" si="5"/>
      </c>
    </row>
    <row r="75" spans="1:9" ht="12.75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4">
        <f>IF(Soutěžící!H73="","",Soutěžící!H73)</f>
      </c>
      <c r="E75" s="24"/>
      <c r="F75" s="25"/>
      <c r="G75" s="26">
        <f t="shared" si="3"/>
      </c>
      <c r="H75" s="26">
        <f t="shared" si="4"/>
      </c>
      <c r="I75" s="19">
        <f t="shared" si="5"/>
      </c>
    </row>
    <row r="76" spans="1:9" ht="12.75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4">
        <f>IF(Soutěžící!H74="","",Soutěžící!H74)</f>
      </c>
      <c r="E76" s="24"/>
      <c r="F76" s="25"/>
      <c r="G76" s="26">
        <f t="shared" si="3"/>
      </c>
      <c r="H76" s="26">
        <f t="shared" si="4"/>
      </c>
      <c r="I76" s="19">
        <f t="shared" si="5"/>
      </c>
    </row>
    <row r="77" spans="1:9" ht="12.75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4">
        <f>IF(Soutěžící!H75="","",Soutěžící!H75)</f>
      </c>
      <c r="E77" s="24"/>
      <c r="F77" s="25"/>
      <c r="G77" s="26">
        <f t="shared" si="3"/>
      </c>
      <c r="H77" s="26">
        <f t="shared" si="4"/>
      </c>
      <c r="I77" s="19">
        <f t="shared" si="5"/>
      </c>
    </row>
    <row r="78" spans="1:9" ht="12.75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4">
        <f>IF(Soutěžící!H76="","",Soutěžící!H76)</f>
      </c>
      <c r="E78" s="24"/>
      <c r="F78" s="25"/>
      <c r="G78" s="26">
        <f t="shared" si="3"/>
      </c>
      <c r="H78" s="26">
        <f t="shared" si="4"/>
      </c>
      <c r="I78" s="19">
        <f t="shared" si="5"/>
      </c>
    </row>
    <row r="79" spans="1:9" ht="12.75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4">
        <f>IF(Soutěžící!H77="","",Soutěžící!H77)</f>
      </c>
      <c r="E79" s="24"/>
      <c r="F79" s="25"/>
      <c r="G79" s="26">
        <f t="shared" si="3"/>
      </c>
      <c r="H79" s="26">
        <f t="shared" si="4"/>
      </c>
      <c r="I79" s="19">
        <f t="shared" si="5"/>
      </c>
    </row>
    <row r="80" spans="1:9" ht="12.75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4">
        <f>IF(Soutěžící!H78="","",Soutěžící!H78)</f>
      </c>
      <c r="E80" s="24"/>
      <c r="F80" s="25"/>
      <c r="G80" s="26">
        <f t="shared" si="3"/>
      </c>
      <c r="H80" s="26">
        <f t="shared" si="4"/>
      </c>
      <c r="I80" s="19">
        <f t="shared" si="5"/>
      </c>
    </row>
    <row r="81" spans="1:9" ht="12.75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4">
        <f>IF(Soutěžící!H79="","",Soutěžící!H79)</f>
      </c>
      <c r="E81" s="24"/>
      <c r="F81" s="25"/>
      <c r="G81" s="26">
        <f t="shared" si="3"/>
      </c>
      <c r="H81" s="26">
        <f t="shared" si="4"/>
      </c>
      <c r="I81" s="19">
        <f t="shared" si="5"/>
      </c>
    </row>
    <row r="82" spans="1:9" ht="12.75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4">
        <f>IF(Soutěžící!H80="","",Soutěžící!H80)</f>
      </c>
      <c r="E82" s="24"/>
      <c r="F82" s="25"/>
      <c r="G82" s="26">
        <f t="shared" si="3"/>
      </c>
      <c r="H82" s="26">
        <f t="shared" si="4"/>
      </c>
      <c r="I82" s="19">
        <f t="shared" si="5"/>
      </c>
    </row>
    <row r="83" spans="1:9" ht="12.75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4">
        <f>IF(Soutěžící!H81="","",Soutěžící!H81)</f>
      </c>
      <c r="E83" s="24"/>
      <c r="F83" s="25"/>
      <c r="G83" s="26">
        <f t="shared" si="3"/>
      </c>
      <c r="H83" s="26">
        <f t="shared" si="4"/>
      </c>
      <c r="I83" s="19">
        <f t="shared" si="5"/>
      </c>
    </row>
    <row r="84" spans="1:9" ht="12.75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4">
        <f>IF(Soutěžící!H82="","",Soutěžící!H82)</f>
      </c>
      <c r="E84" s="24"/>
      <c r="F84" s="25"/>
      <c r="G84" s="26">
        <f t="shared" si="3"/>
      </c>
      <c r="H84" s="26">
        <f t="shared" si="4"/>
      </c>
      <c r="I84" s="19">
        <f t="shared" si="5"/>
      </c>
    </row>
    <row r="85" spans="1:9" ht="12.75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4">
        <f>IF(Soutěžící!H83="","",Soutěžící!H83)</f>
      </c>
      <c r="E85" s="24"/>
      <c r="F85" s="25"/>
      <c r="G85" s="26">
        <f t="shared" si="3"/>
      </c>
      <c r="H85" s="26">
        <f t="shared" si="4"/>
      </c>
      <c r="I85" s="19">
        <f t="shared" si="5"/>
      </c>
    </row>
    <row r="86" spans="1:9" ht="12.75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4">
        <f>IF(Soutěžící!H84="","",Soutěžící!H84)</f>
      </c>
      <c r="E86" s="24"/>
      <c r="F86" s="25"/>
      <c r="G86" s="26">
        <f t="shared" si="3"/>
      </c>
      <c r="H86" s="26">
        <f t="shared" si="4"/>
      </c>
      <c r="I86" s="19">
        <f t="shared" si="5"/>
      </c>
    </row>
    <row r="87" spans="1:9" ht="12.75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4">
        <f>IF(Soutěžící!H85="","",Soutěžící!H85)</f>
      </c>
      <c r="E87" s="24"/>
      <c r="F87" s="25"/>
      <c r="G87" s="26">
        <f t="shared" si="3"/>
      </c>
      <c r="H87" s="26">
        <f t="shared" si="4"/>
      </c>
      <c r="I87" s="19">
        <f t="shared" si="5"/>
      </c>
    </row>
    <row r="88" spans="1:9" ht="12.75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4">
        <f>IF(Soutěžící!H86="","",Soutěžící!H86)</f>
      </c>
      <c r="E88" s="24"/>
      <c r="F88" s="25"/>
      <c r="G88" s="26">
        <f t="shared" si="3"/>
      </c>
      <c r="H88" s="26">
        <f t="shared" si="4"/>
      </c>
      <c r="I88" s="19">
        <f t="shared" si="5"/>
      </c>
    </row>
    <row r="89" spans="1:9" ht="12.75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4">
        <f>IF(Soutěžící!H87="","",Soutěžící!H87)</f>
      </c>
      <c r="E89" s="24"/>
      <c r="F89" s="25"/>
      <c r="G89" s="26">
        <f t="shared" si="3"/>
      </c>
      <c r="H89" s="26">
        <f t="shared" si="4"/>
      </c>
      <c r="I89" s="19">
        <f t="shared" si="5"/>
      </c>
    </row>
    <row r="90" spans="1:9" ht="12.75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4">
        <f>IF(Soutěžící!H88="","",Soutěžící!H88)</f>
      </c>
      <c r="E90" s="24"/>
      <c r="F90" s="25"/>
      <c r="G90" s="26">
        <f t="shared" si="3"/>
      </c>
      <c r="H90" s="26">
        <f t="shared" si="4"/>
      </c>
      <c r="I90" s="19">
        <f t="shared" si="5"/>
      </c>
    </row>
    <row r="91" spans="1:9" ht="12.75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4">
        <f>IF(Soutěžící!H89="","",Soutěžící!H89)</f>
      </c>
      <c r="E91" s="24"/>
      <c r="F91" s="25"/>
      <c r="G91" s="26">
        <f t="shared" si="3"/>
      </c>
      <c r="H91" s="26">
        <f t="shared" si="4"/>
      </c>
      <c r="I91" s="19">
        <f t="shared" si="5"/>
      </c>
    </row>
    <row r="92" spans="1:9" ht="12.75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4">
        <f>IF(Soutěžící!H90="","",Soutěžící!H90)</f>
      </c>
      <c r="E92" s="24"/>
      <c r="F92" s="25"/>
      <c r="G92" s="26">
        <f t="shared" si="3"/>
      </c>
      <c r="H92" s="26">
        <f t="shared" si="4"/>
      </c>
      <c r="I92" s="19">
        <f t="shared" si="5"/>
      </c>
    </row>
    <row r="93" spans="1:9" ht="12.75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4">
        <f>IF(Soutěžící!H91="","",Soutěžící!H91)</f>
      </c>
      <c r="E93" s="24"/>
      <c r="F93" s="25"/>
      <c r="G93" s="26">
        <f t="shared" si="3"/>
      </c>
      <c r="H93" s="26">
        <f t="shared" si="4"/>
      </c>
      <c r="I93" s="19">
        <f t="shared" si="5"/>
      </c>
    </row>
    <row r="94" spans="1:9" ht="12.75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4">
        <f>IF(Soutěžící!H92="","",Soutěžící!H92)</f>
      </c>
      <c r="E94" s="24"/>
      <c r="F94" s="25"/>
      <c r="G94" s="26">
        <f t="shared" si="3"/>
      </c>
      <c r="H94" s="26">
        <f t="shared" si="4"/>
      </c>
      <c r="I94" s="19">
        <f t="shared" si="5"/>
      </c>
    </row>
    <row r="95" spans="1:9" ht="12.75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4">
        <f>IF(Soutěžící!H93="","",Soutěžící!H93)</f>
      </c>
      <c r="E95" s="24"/>
      <c r="F95" s="25"/>
      <c r="G95" s="26">
        <f t="shared" si="3"/>
      </c>
      <c r="H95" s="26">
        <f t="shared" si="4"/>
      </c>
      <c r="I95" s="19">
        <f t="shared" si="5"/>
      </c>
    </row>
    <row r="96" spans="1:9" ht="12.75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4">
        <f>IF(Soutěžící!H94="","",Soutěžící!H94)</f>
      </c>
      <c r="E96" s="24"/>
      <c r="F96" s="25"/>
      <c r="G96" s="26">
        <f t="shared" si="3"/>
      </c>
      <c r="H96" s="26">
        <f t="shared" si="4"/>
      </c>
      <c r="I96" s="19">
        <f t="shared" si="5"/>
      </c>
    </row>
    <row r="97" spans="1:9" ht="12.75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4">
        <f>IF(Soutěžící!H95="","",Soutěžící!H95)</f>
      </c>
      <c r="E97" s="24"/>
      <c r="F97" s="25"/>
      <c r="G97" s="26">
        <f t="shared" si="3"/>
      </c>
      <c r="H97" s="26">
        <f t="shared" si="4"/>
      </c>
      <c r="I97" s="19">
        <f t="shared" si="5"/>
      </c>
    </row>
    <row r="98" spans="1:9" ht="12.75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4">
        <f>IF(Soutěžící!H96="","",Soutěžící!H96)</f>
      </c>
      <c r="E98" s="24"/>
      <c r="F98" s="25"/>
      <c r="G98" s="26">
        <f t="shared" si="3"/>
      </c>
      <c r="H98" s="26">
        <f t="shared" si="4"/>
      </c>
      <c r="I98" s="19">
        <f t="shared" si="5"/>
      </c>
    </row>
    <row r="99" spans="1:9" ht="12.75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4">
        <f>IF(Soutěžící!H97="","",Soutěžící!H97)</f>
      </c>
      <c r="E99" s="24"/>
      <c r="F99" s="25"/>
      <c r="G99" s="26">
        <f t="shared" si="3"/>
      </c>
      <c r="H99" s="26">
        <f t="shared" si="4"/>
      </c>
      <c r="I99" s="19">
        <f t="shared" si="5"/>
      </c>
    </row>
    <row r="100" spans="1:9" ht="12.75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6">
        <f t="shared" si="3"/>
      </c>
      <c r="H100" s="26">
        <f t="shared" si="4"/>
      </c>
      <c r="I100" s="19">
        <f t="shared" si="5"/>
      </c>
    </row>
    <row r="101" spans="1:9" ht="12.75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IF(Soutěžící!H99="","",Soutěžící!H99)</f>
      </c>
      <c r="E101" s="25"/>
      <c r="F101" s="25"/>
      <c r="G101" s="26">
        <f aca="true" t="shared" si="6" ref="G101:G150">IF(COUNT(E101)=0,"",E101*$B$3)</f>
      </c>
      <c r="H101" s="26">
        <f aca="true" t="shared" si="7" ref="H101:H150">IF(COUNT(G101)=0,"",G101+(IF(COUNT(F101)=0,0,(99-F101)/100)))</f>
      </c>
      <c r="I101" s="19">
        <f t="shared" si="5"/>
      </c>
    </row>
    <row r="102" spans="1:9" ht="12.75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IF(Soutěžící!H100="","",Soutěžící!H100)</f>
      </c>
      <c r="E102" s="25"/>
      <c r="F102" s="25"/>
      <c r="G102" s="26">
        <f t="shared" si="6"/>
      </c>
      <c r="H102" s="26">
        <f t="shared" si="7"/>
      </c>
      <c r="I102" s="19">
        <f t="shared" si="5"/>
      </c>
    </row>
    <row r="103" spans="1:9" ht="12.75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IF(Soutěžící!H101="","",Soutěžící!H101)</f>
      </c>
      <c r="E103" s="25"/>
      <c r="F103" s="25"/>
      <c r="G103" s="26">
        <f t="shared" si="6"/>
      </c>
      <c r="H103" s="26">
        <f t="shared" si="7"/>
      </c>
      <c r="I103" s="19">
        <f t="shared" si="5"/>
      </c>
    </row>
    <row r="104" spans="1:9" ht="12.75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IF(Soutěžící!H102="","",Soutěžící!H102)</f>
      </c>
      <c r="E104" s="25"/>
      <c r="F104" s="25"/>
      <c r="G104" s="26">
        <f t="shared" si="6"/>
      </c>
      <c r="H104" s="26">
        <f t="shared" si="7"/>
      </c>
      <c r="I104" s="19">
        <f t="shared" si="5"/>
      </c>
    </row>
    <row r="105" spans="1:9" ht="12.75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IF(Soutěžící!H103="","",Soutěžící!H103)</f>
      </c>
      <c r="E105" s="25"/>
      <c r="F105" s="25"/>
      <c r="G105" s="26">
        <f t="shared" si="6"/>
      </c>
      <c r="H105" s="26">
        <f t="shared" si="7"/>
      </c>
      <c r="I105" s="19">
        <f t="shared" si="5"/>
      </c>
    </row>
    <row r="106" spans="1:9" ht="12.75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IF(Soutěžící!H104="","",Soutěžící!H104)</f>
      </c>
      <c r="E106" s="25"/>
      <c r="F106" s="25"/>
      <c r="G106" s="26">
        <f t="shared" si="6"/>
      </c>
      <c r="H106" s="26">
        <f t="shared" si="7"/>
      </c>
      <c r="I106" s="19">
        <f t="shared" si="5"/>
      </c>
    </row>
    <row r="107" spans="1:9" ht="12.75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IF(Soutěžící!H105="","",Soutěžící!H105)</f>
      </c>
      <c r="E107" s="25"/>
      <c r="F107" s="25"/>
      <c r="G107" s="26">
        <f t="shared" si="6"/>
      </c>
      <c r="H107" s="26">
        <f t="shared" si="7"/>
      </c>
      <c r="I107" s="19">
        <f t="shared" si="5"/>
      </c>
    </row>
    <row r="108" spans="1:9" ht="12.75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IF(Soutěžící!H106="","",Soutěžící!H106)</f>
      </c>
      <c r="E108" s="25"/>
      <c r="F108" s="25"/>
      <c r="G108" s="26">
        <f t="shared" si="6"/>
      </c>
      <c r="H108" s="26">
        <f t="shared" si="7"/>
      </c>
      <c r="I108" s="19">
        <f t="shared" si="5"/>
      </c>
    </row>
    <row r="109" spans="1:9" ht="12.75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IF(Soutěžící!H107="","",Soutěžící!H107)</f>
      </c>
      <c r="E109" s="25"/>
      <c r="F109" s="25"/>
      <c r="G109" s="26">
        <f t="shared" si="6"/>
      </c>
      <c r="H109" s="26">
        <f t="shared" si="7"/>
      </c>
      <c r="I109" s="19">
        <f t="shared" si="5"/>
      </c>
    </row>
    <row r="110" spans="1:9" ht="12.75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IF(Soutěžící!H108="","",Soutěžící!H108)</f>
      </c>
      <c r="E110" s="25"/>
      <c r="F110" s="25"/>
      <c r="G110" s="26">
        <f t="shared" si="6"/>
      </c>
      <c r="H110" s="26">
        <f t="shared" si="7"/>
      </c>
      <c r="I110" s="19">
        <f t="shared" si="5"/>
      </c>
    </row>
    <row r="111" spans="1:9" ht="12.75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IF(Soutěžící!H109="","",Soutěžící!H109)</f>
      </c>
      <c r="E111" s="25"/>
      <c r="F111" s="25"/>
      <c r="G111" s="26">
        <f t="shared" si="6"/>
      </c>
      <c r="H111" s="26">
        <f t="shared" si="7"/>
      </c>
      <c r="I111" s="19">
        <f t="shared" si="5"/>
      </c>
    </row>
    <row r="112" spans="1:9" ht="12.75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IF(Soutěžící!H110="","",Soutěžící!H110)</f>
      </c>
      <c r="E112" s="25"/>
      <c r="F112" s="25"/>
      <c r="G112" s="26">
        <f t="shared" si="6"/>
      </c>
      <c r="H112" s="26">
        <f t="shared" si="7"/>
      </c>
      <c r="I112" s="19">
        <f t="shared" si="5"/>
      </c>
    </row>
    <row r="113" spans="1:9" ht="12.75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IF(Soutěžící!H111="","",Soutěžící!H111)</f>
      </c>
      <c r="E113" s="25"/>
      <c r="F113" s="25"/>
      <c r="G113" s="26">
        <f t="shared" si="6"/>
      </c>
      <c r="H113" s="26">
        <f t="shared" si="7"/>
      </c>
      <c r="I113" s="19">
        <f t="shared" si="5"/>
      </c>
    </row>
    <row r="114" spans="1:9" ht="12.75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IF(Soutěžící!H112="","",Soutěžící!H112)</f>
      </c>
      <c r="E114" s="25"/>
      <c r="F114" s="25"/>
      <c r="G114" s="26">
        <f t="shared" si="6"/>
      </c>
      <c r="H114" s="26">
        <f t="shared" si="7"/>
      </c>
      <c r="I114" s="19">
        <f t="shared" si="5"/>
      </c>
    </row>
    <row r="115" spans="1:9" ht="12.75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IF(Soutěžící!H113="","",Soutěžící!H113)</f>
      </c>
      <c r="E115" s="25"/>
      <c r="F115" s="25"/>
      <c r="G115" s="26">
        <f t="shared" si="6"/>
      </c>
      <c r="H115" s="26">
        <f t="shared" si="7"/>
      </c>
      <c r="I115" s="19">
        <f t="shared" si="5"/>
      </c>
    </row>
    <row r="116" spans="1:9" ht="12.75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IF(Soutěžící!H114="","",Soutěžící!H114)</f>
      </c>
      <c r="E116" s="25"/>
      <c r="F116" s="25"/>
      <c r="G116" s="26">
        <f t="shared" si="6"/>
      </c>
      <c r="H116" s="26">
        <f t="shared" si="7"/>
      </c>
      <c r="I116" s="19">
        <f t="shared" si="5"/>
      </c>
    </row>
    <row r="117" spans="1:9" ht="12.75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IF(Soutěžící!H115="","",Soutěžící!H115)</f>
      </c>
      <c r="E117" s="25"/>
      <c r="F117" s="25"/>
      <c r="G117" s="26">
        <f t="shared" si="6"/>
      </c>
      <c r="H117" s="26">
        <f t="shared" si="7"/>
      </c>
      <c r="I117" s="19">
        <f t="shared" si="5"/>
      </c>
    </row>
    <row r="118" spans="1:9" ht="12.75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IF(Soutěžící!H116="","",Soutěžící!H116)</f>
      </c>
      <c r="E118" s="25"/>
      <c r="F118" s="25"/>
      <c r="G118" s="26">
        <f t="shared" si="6"/>
      </c>
      <c r="H118" s="26">
        <f t="shared" si="7"/>
      </c>
      <c r="I118" s="19">
        <f t="shared" si="5"/>
      </c>
    </row>
    <row r="119" spans="1:9" ht="12.75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IF(Soutěžící!H117="","",Soutěžící!H117)</f>
      </c>
      <c r="E119" s="25"/>
      <c r="F119" s="25"/>
      <c r="G119" s="26">
        <f t="shared" si="6"/>
      </c>
      <c r="H119" s="26">
        <f t="shared" si="7"/>
      </c>
      <c r="I119" s="19">
        <f t="shared" si="5"/>
      </c>
    </row>
    <row r="120" spans="1:9" ht="12.75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IF(Soutěžící!H118="","",Soutěžící!H118)</f>
      </c>
      <c r="E120" s="25"/>
      <c r="F120" s="25"/>
      <c r="G120" s="26">
        <f t="shared" si="6"/>
      </c>
      <c r="H120" s="26">
        <f t="shared" si="7"/>
      </c>
      <c r="I120" s="19">
        <f t="shared" si="5"/>
      </c>
    </row>
    <row r="121" spans="1:9" ht="12.75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IF(Soutěžící!H119="","",Soutěžící!H119)</f>
      </c>
      <c r="E121" s="25"/>
      <c r="F121" s="25"/>
      <c r="G121" s="26">
        <f t="shared" si="6"/>
      </c>
      <c r="H121" s="26">
        <f t="shared" si="7"/>
      </c>
      <c r="I121" s="19">
        <f t="shared" si="5"/>
      </c>
    </row>
    <row r="122" spans="1:9" ht="12.75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IF(Soutěžící!H120="","",Soutěžící!H120)</f>
      </c>
      <c r="E122" s="25"/>
      <c r="F122" s="25"/>
      <c r="G122" s="26">
        <f t="shared" si="6"/>
      </c>
      <c r="H122" s="26">
        <f t="shared" si="7"/>
      </c>
      <c r="I122" s="19">
        <f t="shared" si="5"/>
      </c>
    </row>
    <row r="123" spans="1:9" ht="12.75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IF(Soutěžící!H121="","",Soutěžící!H121)</f>
      </c>
      <c r="E123" s="25"/>
      <c r="F123" s="25"/>
      <c r="G123" s="26">
        <f t="shared" si="6"/>
      </c>
      <c r="H123" s="26">
        <f t="shared" si="7"/>
      </c>
      <c r="I123" s="19">
        <f t="shared" si="5"/>
      </c>
    </row>
    <row r="124" spans="1:9" ht="12.75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IF(Soutěžící!H122="","",Soutěžící!H122)</f>
      </c>
      <c r="E124" s="25"/>
      <c r="F124" s="25"/>
      <c r="G124" s="26">
        <f t="shared" si="6"/>
      </c>
      <c r="H124" s="26">
        <f t="shared" si="7"/>
      </c>
      <c r="I124" s="19">
        <f t="shared" si="5"/>
      </c>
    </row>
    <row r="125" spans="1:9" ht="12.75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IF(Soutěžící!H123="","",Soutěžící!H123)</f>
      </c>
      <c r="E125" s="25"/>
      <c r="F125" s="25"/>
      <c r="G125" s="26">
        <f t="shared" si="6"/>
      </c>
      <c r="H125" s="26">
        <f t="shared" si="7"/>
      </c>
      <c r="I125" s="19">
        <f t="shared" si="5"/>
      </c>
    </row>
    <row r="126" spans="1:9" ht="12.75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IF(Soutěžící!H124="","",Soutěžící!H124)</f>
      </c>
      <c r="E126" s="25"/>
      <c r="F126" s="25"/>
      <c r="G126" s="26">
        <f t="shared" si="6"/>
      </c>
      <c r="H126" s="26">
        <f t="shared" si="7"/>
      </c>
      <c r="I126" s="19">
        <f t="shared" si="5"/>
      </c>
    </row>
    <row r="127" spans="1:9" ht="12.75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IF(Soutěžící!H125="","",Soutěžící!H125)</f>
      </c>
      <c r="E127" s="25"/>
      <c r="F127" s="25"/>
      <c r="G127" s="26">
        <f t="shared" si="6"/>
      </c>
      <c r="H127" s="26">
        <f t="shared" si="7"/>
      </c>
      <c r="I127" s="19">
        <f t="shared" si="5"/>
      </c>
    </row>
    <row r="128" spans="1:9" ht="12.75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IF(Soutěžící!H126="","",Soutěžící!H126)</f>
      </c>
      <c r="E128" s="25"/>
      <c r="F128" s="25"/>
      <c r="G128" s="26">
        <f t="shared" si="6"/>
      </c>
      <c r="H128" s="26">
        <f t="shared" si="7"/>
      </c>
      <c r="I128" s="19">
        <f t="shared" si="5"/>
      </c>
    </row>
    <row r="129" spans="1:9" ht="12.75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IF(Soutěžící!H127="","",Soutěžící!H127)</f>
      </c>
      <c r="E129" s="25"/>
      <c r="F129" s="25"/>
      <c r="G129" s="26">
        <f t="shared" si="6"/>
      </c>
      <c r="H129" s="26">
        <f t="shared" si="7"/>
      </c>
      <c r="I129" s="19">
        <f t="shared" si="5"/>
      </c>
    </row>
    <row r="130" spans="1:9" ht="12.75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IF(Soutěžící!H128="","",Soutěžící!H128)</f>
      </c>
      <c r="E130" s="25"/>
      <c r="F130" s="25"/>
      <c r="G130" s="26">
        <f t="shared" si="6"/>
      </c>
      <c r="H130" s="26">
        <f t="shared" si="7"/>
      </c>
      <c r="I130" s="19">
        <f t="shared" si="5"/>
      </c>
    </row>
    <row r="131" spans="1:9" ht="12.75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IF(Soutěžící!H129="","",Soutěžící!H129)</f>
      </c>
      <c r="E131" s="25"/>
      <c r="F131" s="25"/>
      <c r="G131" s="26">
        <f t="shared" si="6"/>
      </c>
      <c r="H131" s="26">
        <f t="shared" si="7"/>
      </c>
      <c r="I131" s="19">
        <f t="shared" si="5"/>
      </c>
    </row>
    <row r="132" spans="1:9" ht="12.75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IF(Soutěžící!H130="","",Soutěžící!H130)</f>
      </c>
      <c r="E132" s="25"/>
      <c r="F132" s="25"/>
      <c r="G132" s="26">
        <f t="shared" si="6"/>
      </c>
      <c r="H132" s="26">
        <f t="shared" si="7"/>
      </c>
      <c r="I132" s="19">
        <f t="shared" si="5"/>
      </c>
    </row>
    <row r="133" spans="1:9" ht="12.75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IF(Soutěžící!H131="","",Soutěžící!H131)</f>
      </c>
      <c r="E133" s="25"/>
      <c r="F133" s="25"/>
      <c r="G133" s="26">
        <f t="shared" si="6"/>
      </c>
      <c r="H133" s="26">
        <f t="shared" si="7"/>
      </c>
      <c r="I133" s="19">
        <f t="shared" si="5"/>
      </c>
    </row>
    <row r="134" spans="1:9" ht="12.75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IF(Soutěžící!H132="","",Soutěžící!H132)</f>
      </c>
      <c r="E134" s="25"/>
      <c r="F134" s="25"/>
      <c r="G134" s="26">
        <f t="shared" si="6"/>
      </c>
      <c r="H134" s="26">
        <f t="shared" si="7"/>
      </c>
      <c r="I134" s="19">
        <f t="shared" si="5"/>
      </c>
    </row>
    <row r="135" spans="1:9" ht="12.75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IF(Soutěžící!H133="","",Soutěžící!H133)</f>
      </c>
      <c r="E135" s="25"/>
      <c r="F135" s="25"/>
      <c r="G135" s="26">
        <f t="shared" si="6"/>
      </c>
      <c r="H135" s="26">
        <f t="shared" si="7"/>
      </c>
      <c r="I135" s="19">
        <f aca="true" t="shared" si="8" ref="I135:I150">IF(COUNT(H135)=0,"",RANK(H135,H$6:H$150))</f>
      </c>
    </row>
    <row r="136" spans="1:9" ht="12.75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IF(Soutěžící!H134="","",Soutěžící!H134)</f>
      </c>
      <c r="E136" s="25"/>
      <c r="F136" s="25"/>
      <c r="G136" s="26">
        <f t="shared" si="6"/>
      </c>
      <c r="H136" s="26">
        <f t="shared" si="7"/>
      </c>
      <c r="I136" s="19">
        <f t="shared" si="8"/>
      </c>
    </row>
    <row r="137" spans="1:9" ht="12.75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IF(Soutěžící!H135="","",Soutěžící!H135)</f>
      </c>
      <c r="E137" s="25"/>
      <c r="F137" s="25"/>
      <c r="G137" s="26">
        <f t="shared" si="6"/>
      </c>
      <c r="H137" s="26">
        <f t="shared" si="7"/>
      </c>
      <c r="I137" s="19">
        <f t="shared" si="8"/>
      </c>
    </row>
    <row r="138" spans="1:9" ht="12.75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IF(Soutěžící!H136="","",Soutěžící!H136)</f>
      </c>
      <c r="E138" s="25"/>
      <c r="F138" s="25"/>
      <c r="G138" s="26">
        <f t="shared" si="6"/>
      </c>
      <c r="H138" s="26">
        <f t="shared" si="7"/>
      </c>
      <c r="I138" s="19">
        <f t="shared" si="8"/>
      </c>
    </row>
    <row r="139" spans="1:9" ht="12.75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IF(Soutěžící!H137="","",Soutěžící!H137)</f>
      </c>
      <c r="E139" s="25"/>
      <c r="F139" s="25"/>
      <c r="G139" s="26">
        <f t="shared" si="6"/>
      </c>
      <c r="H139" s="26">
        <f t="shared" si="7"/>
      </c>
      <c r="I139" s="19">
        <f t="shared" si="8"/>
      </c>
    </row>
    <row r="140" spans="1:9" ht="12.75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IF(Soutěžící!H138="","",Soutěžící!H138)</f>
      </c>
      <c r="E140" s="25"/>
      <c r="F140" s="25"/>
      <c r="G140" s="26">
        <f t="shared" si="6"/>
      </c>
      <c r="H140" s="26">
        <f t="shared" si="7"/>
      </c>
      <c r="I140" s="19">
        <f t="shared" si="8"/>
      </c>
    </row>
    <row r="141" spans="1:9" ht="12.75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IF(Soutěžící!H139="","",Soutěžící!H139)</f>
      </c>
      <c r="E141" s="25"/>
      <c r="F141" s="25"/>
      <c r="G141" s="26">
        <f t="shared" si="6"/>
      </c>
      <c r="H141" s="26">
        <f t="shared" si="7"/>
      </c>
      <c r="I141" s="19">
        <f t="shared" si="8"/>
      </c>
    </row>
    <row r="142" spans="1:9" ht="12.75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IF(Soutěžící!H140="","",Soutěžící!H140)</f>
      </c>
      <c r="E142" s="25"/>
      <c r="F142" s="25"/>
      <c r="G142" s="26">
        <f t="shared" si="6"/>
      </c>
      <c r="H142" s="26">
        <f t="shared" si="7"/>
      </c>
      <c r="I142" s="19">
        <f t="shared" si="8"/>
      </c>
    </row>
    <row r="143" spans="1:9" ht="12.75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IF(Soutěžící!H141="","",Soutěžící!H141)</f>
      </c>
      <c r="E143" s="25"/>
      <c r="F143" s="25"/>
      <c r="G143" s="26">
        <f t="shared" si="6"/>
      </c>
      <c r="H143" s="26">
        <f t="shared" si="7"/>
      </c>
      <c r="I143" s="19">
        <f t="shared" si="8"/>
      </c>
    </row>
    <row r="144" spans="1:9" ht="12.75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IF(Soutěžící!H142="","",Soutěžící!H142)</f>
      </c>
      <c r="E144" s="25"/>
      <c r="F144" s="25"/>
      <c r="G144" s="26">
        <f t="shared" si="6"/>
      </c>
      <c r="H144" s="26">
        <f t="shared" si="7"/>
      </c>
      <c r="I144" s="19">
        <f t="shared" si="8"/>
      </c>
    </row>
    <row r="145" spans="1:9" ht="12.75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IF(Soutěžící!H143="","",Soutěžící!H143)</f>
      </c>
      <c r="E145" s="25"/>
      <c r="F145" s="25"/>
      <c r="G145" s="26">
        <f t="shared" si="6"/>
      </c>
      <c r="H145" s="26">
        <f t="shared" si="7"/>
      </c>
      <c r="I145" s="19">
        <f t="shared" si="8"/>
      </c>
    </row>
    <row r="146" spans="1:9" ht="12.75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IF(Soutěžící!H144="","",Soutěžící!H144)</f>
      </c>
      <c r="E146" s="25"/>
      <c r="F146" s="25"/>
      <c r="G146" s="26">
        <f t="shared" si="6"/>
      </c>
      <c r="H146" s="26">
        <f t="shared" si="7"/>
      </c>
      <c r="I146" s="19">
        <f t="shared" si="8"/>
      </c>
    </row>
    <row r="147" spans="1:9" ht="12.75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IF(Soutěžící!H145="","",Soutěžící!H145)</f>
      </c>
      <c r="E147" s="25"/>
      <c r="F147" s="25"/>
      <c r="G147" s="26">
        <f t="shared" si="6"/>
      </c>
      <c r="H147" s="26">
        <f t="shared" si="7"/>
      </c>
      <c r="I147" s="19">
        <f t="shared" si="8"/>
      </c>
    </row>
    <row r="148" spans="1:9" ht="12.75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IF(Soutěžící!H146="","",Soutěžící!H146)</f>
      </c>
      <c r="E148" s="25"/>
      <c r="F148" s="25"/>
      <c r="G148" s="26">
        <f t="shared" si="6"/>
      </c>
      <c r="H148" s="26">
        <f t="shared" si="7"/>
      </c>
      <c r="I148" s="19">
        <f t="shared" si="8"/>
      </c>
    </row>
    <row r="149" spans="1:9" ht="12.75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IF(Soutěžící!H147="","",Soutěžící!H147)</f>
      </c>
      <c r="E149" s="25"/>
      <c r="F149" s="25"/>
      <c r="G149" s="26">
        <f t="shared" si="6"/>
      </c>
      <c r="H149" s="26">
        <f t="shared" si="7"/>
      </c>
      <c r="I149" s="19">
        <f t="shared" si="8"/>
      </c>
    </row>
    <row r="150" spans="1:9" ht="13.5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IF(Soutěžící!H148="","",Soutěžící!H148)</f>
      </c>
      <c r="E150" s="27"/>
      <c r="F150" s="27"/>
      <c r="G150" s="28">
        <f t="shared" si="6"/>
      </c>
      <c r="H150" s="28">
        <f t="shared" si="7"/>
      </c>
      <c r="I150" s="29">
        <f t="shared" si="8"/>
      </c>
    </row>
    <row r="15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I30" sqref="I30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5.625" style="0" bestFit="1" customWidth="1"/>
    <col min="6" max="6" width="4.25390625" style="0" bestFit="1" customWidth="1"/>
    <col min="7" max="7" width="3.375" style="0" bestFit="1" customWidth="1"/>
  </cols>
  <sheetData>
    <row r="2" ht="15.75">
      <c r="B2" s="80" t="s">
        <v>108</v>
      </c>
    </row>
    <row r="4" spans="2:7" ht="13.5" thickBot="1">
      <c r="B4" s="79" t="s">
        <v>15</v>
      </c>
      <c r="C4" s="79" t="s">
        <v>2</v>
      </c>
      <c r="D4" s="79" t="s">
        <v>77</v>
      </c>
      <c r="E4" s="79" t="s">
        <v>34</v>
      </c>
      <c r="F4" s="79" t="s">
        <v>102</v>
      </c>
      <c r="G4" s="79" t="s">
        <v>14</v>
      </c>
    </row>
    <row r="5" spans="2:7" ht="13.5" thickTop="1">
      <c r="B5" s="23">
        <v>1</v>
      </c>
      <c r="C5" s="23">
        <v>103</v>
      </c>
      <c r="D5" s="23" t="s">
        <v>91</v>
      </c>
      <c r="E5" s="23">
        <v>9</v>
      </c>
      <c r="F5" s="23"/>
      <c r="G5" s="23">
        <v>36</v>
      </c>
    </row>
    <row r="6" spans="2:7" ht="12.75">
      <c r="B6" s="26">
        <v>2</v>
      </c>
      <c r="C6" s="26">
        <v>40</v>
      </c>
      <c r="D6" s="26" t="s">
        <v>84</v>
      </c>
      <c r="E6" s="26">
        <v>6</v>
      </c>
      <c r="F6" s="26"/>
      <c r="G6" s="26">
        <v>24</v>
      </c>
    </row>
    <row r="7" spans="2:7" ht="12.75">
      <c r="B7" s="26">
        <v>2</v>
      </c>
      <c r="C7" s="26">
        <v>43</v>
      </c>
      <c r="D7" s="26" t="s">
        <v>85</v>
      </c>
      <c r="E7" s="26">
        <v>6</v>
      </c>
      <c r="F7" s="26"/>
      <c r="G7" s="26">
        <v>24</v>
      </c>
    </row>
    <row r="8" spans="2:7" ht="12.75">
      <c r="B8" s="26">
        <v>2</v>
      </c>
      <c r="C8" s="26">
        <v>44</v>
      </c>
      <c r="D8" s="26" t="s">
        <v>86</v>
      </c>
      <c r="E8" s="26">
        <v>6</v>
      </c>
      <c r="F8" s="26"/>
      <c r="G8" s="26">
        <v>24</v>
      </c>
    </row>
    <row r="9" spans="2:7" ht="12.75">
      <c r="B9" s="26">
        <v>3</v>
      </c>
      <c r="C9" s="26">
        <v>39</v>
      </c>
      <c r="D9" s="26" t="s">
        <v>83</v>
      </c>
      <c r="E9" s="26">
        <v>4</v>
      </c>
      <c r="F9" s="26"/>
      <c r="G9" s="26">
        <v>16</v>
      </c>
    </row>
    <row r="10" spans="2:7" ht="12.75">
      <c r="B10" s="26">
        <v>3</v>
      </c>
      <c r="C10" s="26">
        <v>18</v>
      </c>
      <c r="D10" s="26" t="s">
        <v>78</v>
      </c>
      <c r="E10" s="26">
        <v>4</v>
      </c>
      <c r="F10" s="26"/>
      <c r="G10" s="26">
        <v>16</v>
      </c>
    </row>
    <row r="11" spans="2:7" ht="12.75">
      <c r="B11" s="26">
        <v>4</v>
      </c>
      <c r="C11" s="26">
        <v>83</v>
      </c>
      <c r="D11" s="26" t="s">
        <v>89</v>
      </c>
      <c r="E11" s="26">
        <v>0</v>
      </c>
      <c r="F11" s="26"/>
      <c r="G11" s="26">
        <v>0</v>
      </c>
    </row>
    <row r="12" spans="2:7" ht="12.75">
      <c r="B12" s="26">
        <v>4</v>
      </c>
      <c r="C12" s="26">
        <v>88</v>
      </c>
      <c r="D12" s="26" t="s">
        <v>90</v>
      </c>
      <c r="E12" s="26">
        <v>0</v>
      </c>
      <c r="F12" s="26"/>
      <c r="G12" s="26">
        <v>0</v>
      </c>
    </row>
    <row r="13" spans="2:7" ht="12.75">
      <c r="B13" s="26">
        <v>4</v>
      </c>
      <c r="C13" s="26">
        <v>45</v>
      </c>
      <c r="D13" s="26" t="s">
        <v>92</v>
      </c>
      <c r="E13" s="26">
        <v>0</v>
      </c>
      <c r="F13" s="26"/>
      <c r="G13" s="26">
        <v>0</v>
      </c>
    </row>
    <row r="14" spans="2:7" ht="12.75">
      <c r="B14" s="26">
        <v>5</v>
      </c>
      <c r="C14" s="26">
        <v>20</v>
      </c>
      <c r="D14" s="26" t="s">
        <v>79</v>
      </c>
      <c r="E14" s="26"/>
      <c r="F14" s="26"/>
      <c r="G14" s="26"/>
    </row>
    <row r="15" spans="2:7" ht="12.75">
      <c r="B15" s="26">
        <v>5</v>
      </c>
      <c r="C15" s="26">
        <v>22</v>
      </c>
      <c r="D15" s="26" t="s">
        <v>80</v>
      </c>
      <c r="E15" s="26"/>
      <c r="F15" s="26"/>
      <c r="G15" s="26"/>
    </row>
    <row r="16" spans="2:7" ht="12.75">
      <c r="B16" s="26">
        <v>5</v>
      </c>
      <c r="C16" s="26">
        <v>51</v>
      </c>
      <c r="D16" s="26" t="s">
        <v>87</v>
      </c>
      <c r="E16" s="26"/>
      <c r="F16" s="26"/>
      <c r="G16" s="26"/>
    </row>
    <row r="17" spans="2:7" ht="12.75">
      <c r="B17" s="26">
        <v>5</v>
      </c>
      <c r="C17" s="26">
        <v>54</v>
      </c>
      <c r="D17" s="26" t="s">
        <v>88</v>
      </c>
      <c r="E17" s="26"/>
      <c r="F17" s="26"/>
      <c r="G17" s="26"/>
    </row>
    <row r="18" spans="2:7" ht="12.75">
      <c r="B18" s="26">
        <v>5</v>
      </c>
      <c r="C18" s="26">
        <v>24</v>
      </c>
      <c r="D18" s="26" t="s">
        <v>81</v>
      </c>
      <c r="E18" s="26"/>
      <c r="F18" s="26"/>
      <c r="G18" s="26"/>
    </row>
    <row r="19" spans="2:7" ht="12.75">
      <c r="B19" s="26">
        <v>5</v>
      </c>
      <c r="C19" s="26">
        <v>33</v>
      </c>
      <c r="D19" s="26" t="s">
        <v>82</v>
      </c>
      <c r="E19" s="26"/>
      <c r="F19" s="26"/>
      <c r="G19" s="2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0"/>
  <dimension ref="B2:G1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5.625" style="0" bestFit="1" customWidth="1"/>
    <col min="6" max="6" width="4.25390625" style="0" bestFit="1" customWidth="1"/>
    <col min="7" max="7" width="3.375" style="0" bestFit="1" customWidth="1"/>
  </cols>
  <sheetData>
    <row r="2" ht="15.75">
      <c r="B2" s="80" t="s">
        <v>108</v>
      </c>
    </row>
    <row r="4" spans="2:7" ht="13.5" thickBot="1">
      <c r="B4" s="79" t="s">
        <v>15</v>
      </c>
      <c r="C4" s="79" t="s">
        <v>2</v>
      </c>
      <c r="D4" s="79" t="s">
        <v>77</v>
      </c>
      <c r="E4" s="79" t="s">
        <v>34</v>
      </c>
      <c r="F4" s="79" t="s">
        <v>102</v>
      </c>
      <c r="G4" s="79" t="s">
        <v>14</v>
      </c>
    </row>
    <row r="5" spans="2:7" ht="13.5" thickTop="1">
      <c r="B5" s="23">
        <v>1</v>
      </c>
      <c r="C5" s="23">
        <v>103</v>
      </c>
      <c r="D5" s="23" t="s">
        <v>91</v>
      </c>
      <c r="E5" s="23">
        <v>9</v>
      </c>
      <c r="F5" s="23"/>
      <c r="G5" s="23">
        <v>36</v>
      </c>
    </row>
    <row r="6" spans="2:7" ht="12.75">
      <c r="B6" s="26">
        <v>2</v>
      </c>
      <c r="C6" s="26">
        <v>40</v>
      </c>
      <c r="D6" s="26" t="s">
        <v>84</v>
      </c>
      <c r="E6" s="26">
        <v>6</v>
      </c>
      <c r="F6" s="26"/>
      <c r="G6" s="26">
        <v>24</v>
      </c>
    </row>
    <row r="7" spans="2:7" ht="12.75">
      <c r="B7" s="26">
        <v>2</v>
      </c>
      <c r="C7" s="26">
        <v>43</v>
      </c>
      <c r="D7" s="26" t="s">
        <v>85</v>
      </c>
      <c r="E7" s="26">
        <v>6</v>
      </c>
      <c r="F7" s="26"/>
      <c r="G7" s="26">
        <v>24</v>
      </c>
    </row>
    <row r="8" spans="2:7" ht="12.75">
      <c r="B8" s="26">
        <v>2</v>
      </c>
      <c r="C8" s="26">
        <v>44</v>
      </c>
      <c r="D8" s="26" t="s">
        <v>86</v>
      </c>
      <c r="E8" s="26">
        <v>6</v>
      </c>
      <c r="F8" s="26"/>
      <c r="G8" s="26">
        <v>24</v>
      </c>
    </row>
    <row r="9" spans="2:7" ht="12.75">
      <c r="B9" s="26">
        <v>3</v>
      </c>
      <c r="C9" s="26">
        <v>39</v>
      </c>
      <c r="D9" s="26" t="s">
        <v>83</v>
      </c>
      <c r="E9" s="26">
        <v>4</v>
      </c>
      <c r="F9" s="26"/>
      <c r="G9" s="26">
        <v>16</v>
      </c>
    </row>
    <row r="10" spans="2:7" ht="12.75">
      <c r="B10" s="26">
        <v>3</v>
      </c>
      <c r="C10" s="26">
        <v>18</v>
      </c>
      <c r="D10" s="26" t="s">
        <v>78</v>
      </c>
      <c r="E10" s="26">
        <v>4</v>
      </c>
      <c r="F10" s="26"/>
      <c r="G10" s="26">
        <v>16</v>
      </c>
    </row>
    <row r="11" spans="2:7" ht="12.75">
      <c r="B11" s="26">
        <v>4</v>
      </c>
      <c r="C11" s="26">
        <v>83</v>
      </c>
      <c r="D11" s="26" t="s">
        <v>89</v>
      </c>
      <c r="E11" s="26">
        <v>0</v>
      </c>
      <c r="F11" s="26"/>
      <c r="G11" s="26">
        <v>0</v>
      </c>
    </row>
    <row r="12" spans="2:7" ht="12.75">
      <c r="B12" s="26">
        <v>4</v>
      </c>
      <c r="C12" s="26">
        <v>88</v>
      </c>
      <c r="D12" s="26" t="s">
        <v>90</v>
      </c>
      <c r="E12" s="26">
        <v>0</v>
      </c>
      <c r="F12" s="26"/>
      <c r="G12" s="26">
        <v>0</v>
      </c>
    </row>
    <row r="13" spans="2:7" ht="12.75">
      <c r="B13" s="26">
        <v>4</v>
      </c>
      <c r="C13" s="26">
        <v>45</v>
      </c>
      <c r="D13" s="26" t="s">
        <v>92</v>
      </c>
      <c r="E13" s="26">
        <v>0</v>
      </c>
      <c r="F13" s="26"/>
      <c r="G13" s="26">
        <v>0</v>
      </c>
    </row>
    <row r="14" spans="2:7" ht="12.75">
      <c r="B14" s="26">
        <v>5</v>
      </c>
      <c r="C14" s="26">
        <v>20</v>
      </c>
      <c r="D14" s="26" t="s">
        <v>79</v>
      </c>
      <c r="E14" s="26"/>
      <c r="F14" s="26"/>
      <c r="G14" s="26"/>
    </row>
    <row r="15" spans="2:7" ht="12.75">
      <c r="B15" s="26">
        <v>5</v>
      </c>
      <c r="C15" s="26">
        <v>22</v>
      </c>
      <c r="D15" s="26" t="s">
        <v>80</v>
      </c>
      <c r="E15" s="26"/>
      <c r="F15" s="26"/>
      <c r="G15" s="26"/>
    </row>
    <row r="16" spans="2:7" ht="12.75">
      <c r="B16" s="26">
        <v>5</v>
      </c>
      <c r="C16" s="26">
        <v>51</v>
      </c>
      <c r="D16" s="26" t="s">
        <v>87</v>
      </c>
      <c r="E16" s="26"/>
      <c r="F16" s="26"/>
      <c r="G16" s="26"/>
    </row>
    <row r="17" spans="2:7" ht="12.75">
      <c r="B17" s="26">
        <v>5</v>
      </c>
      <c r="C17" s="26">
        <v>54</v>
      </c>
      <c r="D17" s="26" t="s">
        <v>88</v>
      </c>
      <c r="E17" s="26"/>
      <c r="F17" s="26"/>
      <c r="G17" s="26"/>
    </row>
    <row r="18" spans="2:7" ht="12.75">
      <c r="B18" s="26">
        <v>5</v>
      </c>
      <c r="C18" s="26">
        <v>24</v>
      </c>
      <c r="D18" s="26" t="s">
        <v>81</v>
      </c>
      <c r="E18" s="26"/>
      <c r="F18" s="26"/>
      <c r="G18" s="26"/>
    </row>
    <row r="19" spans="2:7" ht="12.75">
      <c r="B19" s="26">
        <v>5</v>
      </c>
      <c r="C19" s="26">
        <v>33</v>
      </c>
      <c r="D19" s="26" t="s">
        <v>82</v>
      </c>
      <c r="E19" s="26"/>
      <c r="F19" s="26"/>
      <c r="G19" s="2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I150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:B20"/>
    </sheetView>
  </sheetViews>
  <sheetFormatPr defaultColWidth="9.00390625" defaultRowHeight="12.75"/>
  <cols>
    <col min="2" max="2" width="28.00390625" style="0" customWidth="1"/>
    <col min="9" max="9" width="12.875" style="0" customWidth="1"/>
  </cols>
  <sheetData>
    <row r="1" spans="1:4" ht="20.25">
      <c r="A1" s="37" t="s">
        <v>9</v>
      </c>
      <c r="B1" s="37"/>
      <c r="C1" s="10"/>
      <c r="D1" s="10"/>
    </row>
    <row r="2" spans="1:4" ht="12.75">
      <c r="A2" s="2" t="s">
        <v>1</v>
      </c>
      <c r="B2" s="3" t="str">
        <f>Soutěžící!$C$2</f>
        <v>Kuše</v>
      </c>
      <c r="C2" s="3"/>
      <c r="D2" s="3"/>
    </row>
    <row r="3" spans="1:4" ht="13.5" thickBot="1">
      <c r="A3" s="2" t="s">
        <v>10</v>
      </c>
      <c r="B3" s="11">
        <v>1</v>
      </c>
      <c r="C3" s="11"/>
      <c r="D3" s="11"/>
    </row>
    <row r="4" spans="1:9" ht="13.5" thickTop="1">
      <c r="A4" s="12"/>
      <c r="B4" s="13"/>
      <c r="C4" s="14"/>
      <c r="D4" s="15"/>
      <c r="E4" s="12"/>
      <c r="F4" s="38"/>
      <c r="G4" s="38"/>
      <c r="H4" s="38"/>
      <c r="I4" s="13"/>
    </row>
    <row r="5" spans="1:9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9" t="s">
        <v>16</v>
      </c>
      <c r="F5" s="40" t="s">
        <v>17</v>
      </c>
      <c r="G5" s="40" t="s">
        <v>18</v>
      </c>
      <c r="H5" s="40" t="s">
        <v>14</v>
      </c>
      <c r="I5" s="30" t="s">
        <v>19</v>
      </c>
    </row>
    <row r="6" spans="1:9" ht="13.5" thickTop="1">
      <c r="A6" s="18">
        <f>Soutěžící!A4</f>
        <v>40</v>
      </c>
      <c r="B6" s="23" t="str">
        <f>Soutěžící!B4&amp;" "&amp;Soutěžící!C4&amp;" "&amp;Soutěžící!D4</f>
        <v>Bochníček Jiří  </v>
      </c>
      <c r="C6" s="31" t="str">
        <f>IF(Soutěžící!E4="","",Soutěžící!E4)</f>
        <v>kuše</v>
      </c>
      <c r="D6" s="20">
        <f>IF(Soutěžící!H4="","",Soutěžící!H4)</f>
      </c>
      <c r="E6" s="21">
        <v>9</v>
      </c>
      <c r="F6" s="22">
        <v>11</v>
      </c>
      <c r="G6" s="23">
        <f>IF(COUNT(E6:F6)=0,"",SUM(E6:F6))</f>
        <v>20</v>
      </c>
      <c r="H6" s="23">
        <f>IF(COUNT(E6:F6)=0,"",G6*$B$3)</f>
        <v>20</v>
      </c>
      <c r="I6" s="41">
        <f>IF(COUNT(H6)=0,"",RANK(H6,H$6:H$150))</f>
        <v>6</v>
      </c>
    </row>
    <row r="7" spans="1:9" ht="12.75">
      <c r="A7" s="32">
        <f>Soutěžící!A5</f>
        <v>83</v>
      </c>
      <c r="B7" s="26" t="str">
        <f>Soutěžící!B5&amp;" "&amp;Soutěžící!C5&amp;" "&amp;Soutěžící!D5</f>
        <v>Kácha Ladislav  </v>
      </c>
      <c r="C7" s="33" t="str">
        <f>IF(Soutěžící!E5="","",Soutěžící!E5)</f>
        <v>kuše</v>
      </c>
      <c r="D7" s="34">
        <f>IF(Soutěžící!H5="","",Soutěžící!H5)</f>
      </c>
      <c r="E7" s="24">
        <v>15</v>
      </c>
      <c r="F7" s="25">
        <v>18</v>
      </c>
      <c r="G7" s="26">
        <f aca="true" t="shared" si="0" ref="G7:G70">IF(COUNT(E7:F7)=0,"",SUM(E7:F7))</f>
        <v>33</v>
      </c>
      <c r="H7" s="26">
        <f aca="true" t="shared" si="1" ref="H7:H70">IF(COUNT(E7:F7)=0,"",G7*$B$3)</f>
        <v>33</v>
      </c>
      <c r="I7" s="19">
        <f aca="true" t="shared" si="2" ref="I7:I70">IF(COUNT(H7)=0,"",RANK(H7,H$6:H$150))</f>
        <v>3</v>
      </c>
    </row>
    <row r="8" spans="1:9" ht="12.75">
      <c r="A8" s="32">
        <f>Soutěžící!A6</f>
        <v>39</v>
      </c>
      <c r="B8" s="26" t="str">
        <f>Soutěžící!B6&amp;" "&amp;Soutěžící!C6&amp;" "&amp;Soutěžící!D6</f>
        <v>Kutílek Leoš </v>
      </c>
      <c r="C8" s="33" t="str">
        <f>IF(Soutěžící!E6="","",Soutěžící!E6)</f>
        <v>kuše</v>
      </c>
      <c r="D8" s="34">
        <f>IF(Soutěžící!H6="","",Soutěžící!H6)</f>
      </c>
      <c r="E8" s="24">
        <v>18</v>
      </c>
      <c r="F8" s="25">
        <v>12</v>
      </c>
      <c r="G8" s="26">
        <f t="shared" si="0"/>
        <v>30</v>
      </c>
      <c r="H8" s="26">
        <f t="shared" si="1"/>
        <v>30</v>
      </c>
      <c r="I8" s="19">
        <f t="shared" si="2"/>
        <v>5</v>
      </c>
    </row>
    <row r="9" spans="1:9" ht="12.75">
      <c r="A9" s="32">
        <f>Soutěžící!A7</f>
        <v>18</v>
      </c>
      <c r="B9" s="26" t="str">
        <f>Soutěžící!B7&amp;" "&amp;Soutěžící!C7&amp;" "&amp;Soutěžící!D7</f>
        <v>Kvarda Zdeněk </v>
      </c>
      <c r="C9" s="33" t="str">
        <f>IF(Soutěžící!E7="","",Soutěžící!E7)</f>
        <v>kuše</v>
      </c>
      <c r="D9" s="34">
        <f>IF(Soutěžící!H7="","",Soutěžící!H7)</f>
      </c>
      <c r="E9" s="24">
        <v>18</v>
      </c>
      <c r="F9" s="25">
        <v>14</v>
      </c>
      <c r="G9" s="26">
        <f t="shared" si="0"/>
        <v>32</v>
      </c>
      <c r="H9" s="26">
        <f t="shared" si="1"/>
        <v>32</v>
      </c>
      <c r="I9" s="19">
        <f t="shared" si="2"/>
        <v>4</v>
      </c>
    </row>
    <row r="10" spans="1:9" ht="12.75">
      <c r="A10" s="32">
        <f>Soutěžící!A8</f>
        <v>88</v>
      </c>
      <c r="B10" s="26" t="str">
        <f>Soutěžící!B8&amp;" "&amp;Soutěžící!C8&amp;" "&amp;Soutěžící!D8</f>
        <v>Matějek Stanislav </v>
      </c>
      <c r="C10" s="33" t="str">
        <f>IF(Soutěžící!E8="","",Soutěžící!E8)</f>
        <v>kuše</v>
      </c>
      <c r="D10" s="34">
        <f>IF(Soutěžící!H8="","",Soutěžící!H8)</f>
      </c>
      <c r="E10" s="24">
        <v>11</v>
      </c>
      <c r="F10" s="25">
        <v>4</v>
      </c>
      <c r="G10" s="26">
        <f t="shared" si="0"/>
        <v>15</v>
      </c>
      <c r="H10" s="26">
        <f t="shared" si="1"/>
        <v>15</v>
      </c>
      <c r="I10" s="19">
        <f t="shared" si="2"/>
        <v>7</v>
      </c>
    </row>
    <row r="11" spans="1:9" ht="12.75">
      <c r="A11" s="32">
        <f>Soutěžící!A9</f>
        <v>20</v>
      </c>
      <c r="B11" s="26" t="str">
        <f>Soutěžící!B9&amp;" "&amp;Soutěžící!C9&amp;" "&amp;Soutěžící!D9</f>
        <v>Pácalt Vladimír   </v>
      </c>
      <c r="C11" s="33" t="str">
        <f>IF(Soutěžící!E9="","",Soutěžící!E9)</f>
        <v>kuše</v>
      </c>
      <c r="D11" s="34">
        <f>IF(Soutěžící!H9="","",Soutěžící!H9)</f>
      </c>
      <c r="E11" s="24">
        <v>0</v>
      </c>
      <c r="F11" s="25">
        <v>0</v>
      </c>
      <c r="G11" s="26">
        <f t="shared" si="0"/>
        <v>0</v>
      </c>
      <c r="H11" s="26">
        <f t="shared" si="1"/>
        <v>0</v>
      </c>
      <c r="I11" s="19">
        <f t="shared" si="2"/>
        <v>11</v>
      </c>
    </row>
    <row r="12" spans="1:9" ht="12.75">
      <c r="A12" s="32">
        <f>Soutěžící!A10</f>
        <v>103</v>
      </c>
      <c r="B12" s="26" t="str">
        <f>Soutěžící!B10&amp;" "&amp;Soutěžící!C10&amp;" "&amp;Soutěžící!D10</f>
        <v>Gombík Stanislav </v>
      </c>
      <c r="C12" s="33" t="str">
        <f>IF(Soutěžící!E10="","",Soutěžící!E10)</f>
        <v>kuše</v>
      </c>
      <c r="D12" s="34">
        <f>IF(Soutěžící!H10="","",Soutěžící!H10)</f>
      </c>
      <c r="E12" s="24">
        <v>45</v>
      </c>
      <c r="F12" s="25">
        <v>32</v>
      </c>
      <c r="G12" s="26">
        <f t="shared" si="0"/>
        <v>77</v>
      </c>
      <c r="H12" s="26">
        <f t="shared" si="1"/>
        <v>77</v>
      </c>
      <c r="I12" s="19">
        <f t="shared" si="2"/>
        <v>1</v>
      </c>
    </row>
    <row r="13" spans="1:9" ht="12.75">
      <c r="A13" s="32">
        <f>Soutěžící!A11</f>
        <v>22</v>
      </c>
      <c r="B13" s="26" t="str">
        <f>Soutěžící!B11&amp;" "&amp;Soutěžící!C11&amp;" "&amp;Soutěžící!D11</f>
        <v>Hrnčíř Pavel </v>
      </c>
      <c r="C13" s="33" t="str">
        <f>IF(Soutěžící!E11="","",Soutěžící!E11)</f>
        <v>kuše</v>
      </c>
      <c r="D13" s="34">
        <f>IF(Soutěžící!H11="","",Soutěžící!H11)</f>
      </c>
      <c r="E13" s="24">
        <v>0</v>
      </c>
      <c r="F13" s="25">
        <v>0</v>
      </c>
      <c r="G13" s="26">
        <f t="shared" si="0"/>
        <v>0</v>
      </c>
      <c r="H13" s="26">
        <f t="shared" si="1"/>
        <v>0</v>
      </c>
      <c r="I13" s="19">
        <f t="shared" si="2"/>
        <v>11</v>
      </c>
    </row>
    <row r="14" spans="1:9" ht="12.75">
      <c r="A14" s="32">
        <f>Soutěžící!A12</f>
        <v>51</v>
      </c>
      <c r="B14" s="26" t="str">
        <f>Soutěžící!B12&amp;" "&amp;Soutěžící!C12&amp;" "&amp;Soutěžící!D12</f>
        <v>Chaloupka Lukáš </v>
      </c>
      <c r="C14" s="33" t="str">
        <f>IF(Soutěžící!E12="","",Soutěžící!E12)</f>
        <v>kuše</v>
      </c>
      <c r="D14" s="34">
        <f>IF(Soutěžící!H12="","",Soutěžící!H12)</f>
      </c>
      <c r="E14" s="24">
        <v>4</v>
      </c>
      <c r="F14" s="25">
        <v>4</v>
      </c>
      <c r="G14" s="26">
        <f t="shared" si="0"/>
        <v>8</v>
      </c>
      <c r="H14" s="26">
        <f t="shared" si="1"/>
        <v>8</v>
      </c>
      <c r="I14" s="19">
        <f t="shared" si="2"/>
        <v>9</v>
      </c>
    </row>
    <row r="15" spans="1:9" ht="12.75">
      <c r="A15" s="32">
        <f>Soutěžící!A13</f>
        <v>54</v>
      </c>
      <c r="B15" s="26" t="str">
        <f>Soutěžící!B13&amp;" "&amp;Soutěžící!C13&amp;" "&amp;Soutěžící!D13</f>
        <v>Kačírek Radek  </v>
      </c>
      <c r="C15" s="33" t="str">
        <f>IF(Soutěžící!E13="","",Soutěžící!E13)</f>
        <v>kuše</v>
      </c>
      <c r="D15" s="34">
        <f>IF(Soutěžící!H13="","",Soutěžící!H13)</f>
      </c>
      <c r="E15" s="24">
        <v>0</v>
      </c>
      <c r="F15" s="25">
        <v>0</v>
      </c>
      <c r="G15" s="26">
        <f t="shared" si="0"/>
        <v>0</v>
      </c>
      <c r="H15" s="26">
        <f t="shared" si="1"/>
        <v>0</v>
      </c>
      <c r="I15" s="19">
        <f t="shared" si="2"/>
        <v>11</v>
      </c>
    </row>
    <row r="16" spans="1:9" ht="12.75">
      <c r="A16" s="32">
        <f>Soutěžící!A14</f>
        <v>24</v>
      </c>
      <c r="B16" s="26" t="str">
        <f>Soutěžící!B14&amp;" "&amp;Soutěžící!C14&amp;" "&amp;Soutěžící!D14</f>
        <v>Lejsek David </v>
      </c>
      <c r="C16" s="33" t="str">
        <f>IF(Soutěžící!E14="","",Soutěžící!E14)</f>
        <v>kuše</v>
      </c>
      <c r="D16" s="34">
        <f>IF(Soutěžící!H14="","",Soutěžící!H14)</f>
      </c>
      <c r="E16" s="24">
        <v>0</v>
      </c>
      <c r="F16" s="25">
        <v>0</v>
      </c>
      <c r="G16" s="26">
        <f t="shared" si="0"/>
        <v>0</v>
      </c>
      <c r="H16" s="26">
        <f t="shared" si="1"/>
        <v>0</v>
      </c>
      <c r="I16" s="19">
        <f t="shared" si="2"/>
        <v>11</v>
      </c>
    </row>
    <row r="17" spans="1:9" ht="12.75">
      <c r="A17" s="32">
        <f>Soutěžící!A15</f>
        <v>43</v>
      </c>
      <c r="B17" s="26" t="str">
        <f>Soutěžící!B15&amp;" "&amp;Soutěžící!C15&amp;" "&amp;Soutěžící!D15</f>
        <v>Pittauer Jaroslav  </v>
      </c>
      <c r="C17" s="33" t="str">
        <f>IF(Soutěžící!E15="","",Soutěžící!E15)</f>
        <v>kuše</v>
      </c>
      <c r="D17" s="34">
        <f>IF(Soutěžící!H15="","",Soutěžící!H15)</f>
      </c>
      <c r="E17" s="24">
        <v>21</v>
      </c>
      <c r="F17" s="25">
        <v>18</v>
      </c>
      <c r="G17" s="26">
        <f t="shared" si="0"/>
        <v>39</v>
      </c>
      <c r="H17" s="26">
        <f t="shared" si="1"/>
        <v>39</v>
      </c>
      <c r="I17" s="19">
        <f t="shared" si="2"/>
        <v>2</v>
      </c>
    </row>
    <row r="18" spans="1:9" ht="12.75">
      <c r="A18" s="32">
        <f>Soutěžící!A16</f>
        <v>33</v>
      </c>
      <c r="B18" s="26" t="str">
        <f>Soutěžící!B16&amp;" "&amp;Soutěžící!C16&amp;" "&amp;Soutěžící!D16</f>
        <v>Růžička Tomáš </v>
      </c>
      <c r="C18" s="33" t="str">
        <f>IF(Soutěžící!E16="","",Soutěžící!E16)</f>
        <v>kuše</v>
      </c>
      <c r="D18" s="34">
        <f>IF(Soutěžící!H16="","",Soutěžící!H16)</f>
      </c>
      <c r="E18" s="24">
        <v>0</v>
      </c>
      <c r="F18" s="25">
        <v>0</v>
      </c>
      <c r="G18" s="26">
        <f t="shared" si="0"/>
        <v>0</v>
      </c>
      <c r="H18" s="26">
        <f t="shared" si="1"/>
        <v>0</v>
      </c>
      <c r="I18" s="19">
        <f t="shared" si="2"/>
        <v>11</v>
      </c>
    </row>
    <row r="19" spans="1:9" ht="12.75">
      <c r="A19" s="32">
        <f>Soutěžící!A17</f>
        <v>44</v>
      </c>
      <c r="B19" s="26" t="str">
        <f>Soutěžící!B17&amp;" "&amp;Soutěžící!C17&amp;" "&amp;Soutěžící!D17</f>
        <v>Šimík Antonín </v>
      </c>
      <c r="C19" s="33" t="str">
        <f>IF(Soutěžící!E17="","",Soutěžící!E17)</f>
        <v>kuše</v>
      </c>
      <c r="D19" s="34">
        <f>IF(Soutěžící!H17="","",Soutěžící!H17)</f>
      </c>
      <c r="E19" s="24">
        <v>0</v>
      </c>
      <c r="F19" s="25">
        <v>4</v>
      </c>
      <c r="G19" s="26">
        <f t="shared" si="0"/>
        <v>4</v>
      </c>
      <c r="H19" s="26">
        <f t="shared" si="1"/>
        <v>4</v>
      </c>
      <c r="I19" s="19">
        <f t="shared" si="2"/>
        <v>10</v>
      </c>
    </row>
    <row r="20" spans="1:9" ht="12.75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4">
        <f>IF(Soutěžící!H18="","",Soutěžící!H18)</f>
      </c>
      <c r="E20" s="24">
        <v>3</v>
      </c>
      <c r="F20" s="25">
        <v>10</v>
      </c>
      <c r="G20" s="26">
        <f t="shared" si="0"/>
        <v>13</v>
      </c>
      <c r="H20" s="26">
        <f t="shared" si="1"/>
        <v>13</v>
      </c>
      <c r="I20" s="19">
        <f t="shared" si="2"/>
        <v>8</v>
      </c>
    </row>
    <row r="21" spans="1:9" ht="12.75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4">
        <f>IF(Soutěžící!H19="","",Soutěžící!H19)</f>
      </c>
      <c r="E21" s="24"/>
      <c r="F21" s="25"/>
      <c r="G21" s="26">
        <f t="shared" si="0"/>
      </c>
      <c r="H21" s="26">
        <f t="shared" si="1"/>
      </c>
      <c r="I21" s="19">
        <f t="shared" si="2"/>
      </c>
    </row>
    <row r="22" spans="1:9" ht="12.75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4">
        <f>IF(Soutěžící!H20="","",Soutěžící!H20)</f>
      </c>
      <c r="E22" s="24"/>
      <c r="F22" s="25"/>
      <c r="G22" s="26">
        <f t="shared" si="0"/>
      </c>
      <c r="H22" s="26">
        <f t="shared" si="1"/>
      </c>
      <c r="I22" s="19">
        <f t="shared" si="2"/>
      </c>
    </row>
    <row r="23" spans="1:9" ht="12.75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4">
        <f>IF(Soutěžící!H21="","",Soutěžící!H21)</f>
      </c>
      <c r="E23" s="24"/>
      <c r="F23" s="25"/>
      <c r="G23" s="26">
        <f t="shared" si="0"/>
      </c>
      <c r="H23" s="26">
        <f t="shared" si="1"/>
      </c>
      <c r="I23" s="19">
        <f t="shared" si="2"/>
      </c>
    </row>
    <row r="24" spans="1:9" ht="12.75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4">
        <f>IF(Soutěžící!H22="","",Soutěžící!H22)</f>
      </c>
      <c r="E24" s="24"/>
      <c r="F24" s="25"/>
      <c r="G24" s="26">
        <f t="shared" si="0"/>
      </c>
      <c r="H24" s="26">
        <f t="shared" si="1"/>
      </c>
      <c r="I24" s="19">
        <f t="shared" si="2"/>
      </c>
    </row>
    <row r="25" spans="1:9" ht="12.75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4">
        <f>IF(Soutěžící!H23="","",Soutěžící!H23)</f>
      </c>
      <c r="E25" s="24"/>
      <c r="F25" s="25"/>
      <c r="G25" s="26">
        <f t="shared" si="0"/>
      </c>
      <c r="H25" s="26">
        <f t="shared" si="1"/>
      </c>
      <c r="I25" s="19">
        <f t="shared" si="2"/>
      </c>
    </row>
    <row r="26" spans="1:9" ht="12.75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4">
        <f>IF(Soutěžící!H24="","",Soutěžící!H24)</f>
      </c>
      <c r="E26" s="24"/>
      <c r="F26" s="25"/>
      <c r="G26" s="26">
        <f t="shared" si="0"/>
      </c>
      <c r="H26" s="26">
        <f t="shared" si="1"/>
      </c>
      <c r="I26" s="19">
        <f t="shared" si="2"/>
      </c>
    </row>
    <row r="27" spans="1:9" ht="12.75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4">
        <f>IF(Soutěžící!H25="","",Soutěžící!H25)</f>
      </c>
      <c r="E27" s="24"/>
      <c r="F27" s="25"/>
      <c r="G27" s="26">
        <f t="shared" si="0"/>
      </c>
      <c r="H27" s="26">
        <f t="shared" si="1"/>
      </c>
      <c r="I27" s="19">
        <f t="shared" si="2"/>
      </c>
    </row>
    <row r="28" spans="1:9" ht="12.75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4">
        <f>IF(Soutěžící!H26="","",Soutěžící!H26)</f>
      </c>
      <c r="E28" s="24"/>
      <c r="F28" s="25"/>
      <c r="G28" s="26">
        <f t="shared" si="0"/>
      </c>
      <c r="H28" s="26">
        <f t="shared" si="1"/>
      </c>
      <c r="I28" s="19">
        <f t="shared" si="2"/>
      </c>
    </row>
    <row r="29" spans="1:9" ht="12.75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4">
        <f>IF(Soutěžící!H27="","",Soutěžící!H27)</f>
      </c>
      <c r="E29" s="24"/>
      <c r="F29" s="25"/>
      <c r="G29" s="26">
        <f t="shared" si="0"/>
      </c>
      <c r="H29" s="26">
        <f t="shared" si="1"/>
      </c>
      <c r="I29" s="19">
        <f t="shared" si="2"/>
      </c>
    </row>
    <row r="30" spans="1:9" ht="12.75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4">
        <f>IF(Soutěžící!H28="","",Soutěžící!H28)</f>
      </c>
      <c r="E30" s="24"/>
      <c r="F30" s="25"/>
      <c r="G30" s="26">
        <f t="shared" si="0"/>
      </c>
      <c r="H30" s="26">
        <f t="shared" si="1"/>
      </c>
      <c r="I30" s="19">
        <f t="shared" si="2"/>
      </c>
    </row>
    <row r="31" spans="1:9" ht="12.75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4">
        <f>IF(Soutěžící!H29="","",Soutěžící!H29)</f>
      </c>
      <c r="E31" s="24"/>
      <c r="F31" s="25"/>
      <c r="G31" s="26">
        <f t="shared" si="0"/>
      </c>
      <c r="H31" s="26">
        <f t="shared" si="1"/>
      </c>
      <c r="I31" s="19">
        <f t="shared" si="2"/>
      </c>
    </row>
    <row r="32" spans="1:9" ht="12.75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4">
        <f>IF(Soutěžící!H30="","",Soutěžící!H30)</f>
      </c>
      <c r="E32" s="24"/>
      <c r="F32" s="25"/>
      <c r="G32" s="26">
        <f t="shared" si="0"/>
      </c>
      <c r="H32" s="26">
        <f t="shared" si="1"/>
      </c>
      <c r="I32" s="19">
        <f t="shared" si="2"/>
      </c>
    </row>
    <row r="33" spans="1:9" ht="12.75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4">
        <f>IF(Soutěžící!H31="","",Soutěžící!H31)</f>
      </c>
      <c r="E33" s="24"/>
      <c r="F33" s="25"/>
      <c r="G33" s="26">
        <f t="shared" si="0"/>
      </c>
      <c r="H33" s="26">
        <f t="shared" si="1"/>
      </c>
      <c r="I33" s="19">
        <f t="shared" si="2"/>
      </c>
    </row>
    <row r="34" spans="1:9" ht="12.75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4">
        <f>IF(Soutěžící!H32="","",Soutěžící!H32)</f>
      </c>
      <c r="E34" s="24"/>
      <c r="F34" s="25"/>
      <c r="G34" s="26">
        <f t="shared" si="0"/>
      </c>
      <c r="H34" s="26">
        <f t="shared" si="1"/>
      </c>
      <c r="I34" s="19">
        <f t="shared" si="2"/>
      </c>
    </row>
    <row r="35" spans="1:9" ht="12.75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4">
        <f>IF(Soutěžící!H33="","",Soutěžící!H33)</f>
      </c>
      <c r="E35" s="24"/>
      <c r="F35" s="25"/>
      <c r="G35" s="26">
        <f t="shared" si="0"/>
      </c>
      <c r="H35" s="26">
        <f t="shared" si="1"/>
      </c>
      <c r="I35" s="19">
        <f t="shared" si="2"/>
      </c>
    </row>
    <row r="36" spans="1:9" ht="12.75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4">
        <f>IF(Soutěžící!H34="","",Soutěžící!H34)</f>
      </c>
      <c r="E36" s="24"/>
      <c r="F36" s="25"/>
      <c r="G36" s="26">
        <f t="shared" si="0"/>
      </c>
      <c r="H36" s="26">
        <f t="shared" si="1"/>
      </c>
      <c r="I36" s="19">
        <f t="shared" si="2"/>
      </c>
    </row>
    <row r="37" spans="1:9" ht="12.75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4">
        <f>IF(Soutěžící!H35="","",Soutěžící!H35)</f>
      </c>
      <c r="E37" s="24"/>
      <c r="F37" s="25"/>
      <c r="G37" s="26">
        <f t="shared" si="0"/>
      </c>
      <c r="H37" s="26">
        <f t="shared" si="1"/>
      </c>
      <c r="I37" s="19">
        <f t="shared" si="2"/>
      </c>
    </row>
    <row r="38" spans="1:9" ht="12.75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4">
        <f>IF(Soutěžící!H36="","",Soutěžící!H36)</f>
      </c>
      <c r="E38" s="24"/>
      <c r="F38" s="25"/>
      <c r="G38" s="26">
        <f t="shared" si="0"/>
      </c>
      <c r="H38" s="26">
        <f t="shared" si="1"/>
      </c>
      <c r="I38" s="19">
        <f t="shared" si="2"/>
      </c>
    </row>
    <row r="39" spans="1:9" ht="12.75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4">
        <f>IF(Soutěžící!H37="","",Soutěžící!H37)</f>
      </c>
      <c r="E39" s="24"/>
      <c r="F39" s="25"/>
      <c r="G39" s="26">
        <f t="shared" si="0"/>
      </c>
      <c r="H39" s="26">
        <f t="shared" si="1"/>
      </c>
      <c r="I39" s="19">
        <f t="shared" si="2"/>
      </c>
    </row>
    <row r="40" spans="1:9" ht="12.75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4">
        <f>IF(Soutěžící!H38="","",Soutěžící!H38)</f>
      </c>
      <c r="E40" s="24"/>
      <c r="F40" s="25"/>
      <c r="G40" s="26">
        <f t="shared" si="0"/>
      </c>
      <c r="H40" s="26">
        <f t="shared" si="1"/>
      </c>
      <c r="I40" s="19">
        <f t="shared" si="2"/>
      </c>
    </row>
    <row r="41" spans="1:9" ht="12.75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4">
        <f>IF(Soutěžící!H39="","",Soutěžící!H39)</f>
      </c>
      <c r="E41" s="24"/>
      <c r="F41" s="25"/>
      <c r="G41" s="26">
        <f t="shared" si="0"/>
      </c>
      <c r="H41" s="26">
        <f t="shared" si="1"/>
      </c>
      <c r="I41" s="19">
        <f t="shared" si="2"/>
      </c>
    </row>
    <row r="42" spans="1:9" ht="12.75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4">
        <f>IF(Soutěžící!H40="","",Soutěžící!H40)</f>
      </c>
      <c r="E42" s="24"/>
      <c r="F42" s="25"/>
      <c r="G42" s="26">
        <f t="shared" si="0"/>
      </c>
      <c r="H42" s="26">
        <f t="shared" si="1"/>
      </c>
      <c r="I42" s="19">
        <f t="shared" si="2"/>
      </c>
    </row>
    <row r="43" spans="1:9" ht="12.75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4">
        <f>IF(Soutěžící!H41="","",Soutěžící!H41)</f>
      </c>
      <c r="E43" s="24"/>
      <c r="F43" s="25"/>
      <c r="G43" s="26">
        <f t="shared" si="0"/>
      </c>
      <c r="H43" s="26">
        <f t="shared" si="1"/>
      </c>
      <c r="I43" s="19">
        <f t="shared" si="2"/>
      </c>
    </row>
    <row r="44" spans="1:9" ht="12.75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4">
        <f>IF(Soutěžící!H42="","",Soutěžící!H42)</f>
      </c>
      <c r="E44" s="24"/>
      <c r="F44" s="25"/>
      <c r="G44" s="26">
        <f t="shared" si="0"/>
      </c>
      <c r="H44" s="26">
        <f t="shared" si="1"/>
      </c>
      <c r="I44" s="19">
        <f t="shared" si="2"/>
      </c>
    </row>
    <row r="45" spans="1:9" ht="12.75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4">
        <f>IF(Soutěžící!H43="","",Soutěžící!H43)</f>
      </c>
      <c r="E45" s="24"/>
      <c r="F45" s="25"/>
      <c r="G45" s="26">
        <f t="shared" si="0"/>
      </c>
      <c r="H45" s="26">
        <f t="shared" si="1"/>
      </c>
      <c r="I45" s="19">
        <f t="shared" si="2"/>
      </c>
    </row>
    <row r="46" spans="1:9" ht="12.75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4">
        <f>IF(Soutěžící!H44="","",Soutěžící!H44)</f>
      </c>
      <c r="E46" s="24"/>
      <c r="F46" s="25"/>
      <c r="G46" s="26">
        <f t="shared" si="0"/>
      </c>
      <c r="H46" s="26">
        <f t="shared" si="1"/>
      </c>
      <c r="I46" s="19">
        <f t="shared" si="2"/>
      </c>
    </row>
    <row r="47" spans="1:9" ht="12.75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4">
        <f>IF(Soutěžící!H45="","",Soutěžící!H45)</f>
      </c>
      <c r="E47" s="24"/>
      <c r="F47" s="25"/>
      <c r="G47" s="26">
        <f t="shared" si="0"/>
      </c>
      <c r="H47" s="26">
        <f t="shared" si="1"/>
      </c>
      <c r="I47" s="19">
        <f t="shared" si="2"/>
      </c>
    </row>
    <row r="48" spans="1:9" ht="12.75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4">
        <f>IF(Soutěžící!H46="","",Soutěžící!H46)</f>
      </c>
      <c r="E48" s="24"/>
      <c r="F48" s="25"/>
      <c r="G48" s="26">
        <f t="shared" si="0"/>
      </c>
      <c r="H48" s="26">
        <f t="shared" si="1"/>
      </c>
      <c r="I48" s="19">
        <f t="shared" si="2"/>
      </c>
    </row>
    <row r="49" spans="1:9" ht="12.75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4">
        <f>IF(Soutěžící!H47="","",Soutěžící!H47)</f>
      </c>
      <c r="E49" s="24"/>
      <c r="F49" s="25"/>
      <c r="G49" s="26">
        <f t="shared" si="0"/>
      </c>
      <c r="H49" s="26">
        <f t="shared" si="1"/>
      </c>
      <c r="I49" s="19">
        <f t="shared" si="2"/>
      </c>
    </row>
    <row r="50" spans="1:9" ht="12.75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4">
        <f>IF(Soutěžící!H48="","",Soutěžící!H48)</f>
      </c>
      <c r="E50" s="24"/>
      <c r="F50" s="25"/>
      <c r="G50" s="26">
        <f t="shared" si="0"/>
      </c>
      <c r="H50" s="26">
        <f t="shared" si="1"/>
      </c>
      <c r="I50" s="19">
        <f t="shared" si="2"/>
      </c>
    </row>
    <row r="51" spans="1:9" ht="12.75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4">
        <f>IF(Soutěžící!H49="","",Soutěžící!H49)</f>
      </c>
      <c r="E51" s="24"/>
      <c r="F51" s="25"/>
      <c r="G51" s="26">
        <f t="shared" si="0"/>
      </c>
      <c r="H51" s="26">
        <f t="shared" si="1"/>
      </c>
      <c r="I51" s="19">
        <f t="shared" si="2"/>
      </c>
    </row>
    <row r="52" spans="1:9" ht="12.75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4">
        <f>IF(Soutěžící!H50="","",Soutěžící!H50)</f>
      </c>
      <c r="E52" s="24"/>
      <c r="F52" s="25"/>
      <c r="G52" s="26">
        <f t="shared" si="0"/>
      </c>
      <c r="H52" s="26">
        <f t="shared" si="1"/>
      </c>
      <c r="I52" s="19">
        <f t="shared" si="2"/>
      </c>
    </row>
    <row r="53" spans="1:9" ht="12.75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4">
        <f>IF(Soutěžící!H51="","",Soutěžící!H51)</f>
      </c>
      <c r="E53" s="24"/>
      <c r="F53" s="25"/>
      <c r="G53" s="26">
        <f t="shared" si="0"/>
      </c>
      <c r="H53" s="26">
        <f t="shared" si="1"/>
      </c>
      <c r="I53" s="19">
        <f t="shared" si="2"/>
      </c>
    </row>
    <row r="54" spans="1:9" ht="12.75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4">
        <f>IF(Soutěžící!H52="","",Soutěžící!H52)</f>
      </c>
      <c r="E54" s="24"/>
      <c r="F54" s="25"/>
      <c r="G54" s="26">
        <f t="shared" si="0"/>
      </c>
      <c r="H54" s="26">
        <f t="shared" si="1"/>
      </c>
      <c r="I54" s="19">
        <f t="shared" si="2"/>
      </c>
    </row>
    <row r="55" spans="1:9" ht="12.75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4">
        <f>IF(Soutěžící!H53="","",Soutěžící!H53)</f>
      </c>
      <c r="E55" s="24"/>
      <c r="F55" s="25"/>
      <c r="G55" s="26">
        <f t="shared" si="0"/>
      </c>
      <c r="H55" s="26">
        <f t="shared" si="1"/>
      </c>
      <c r="I55" s="19">
        <f t="shared" si="2"/>
      </c>
    </row>
    <row r="56" spans="1:9" ht="12.75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4">
        <f>IF(Soutěžící!H54="","",Soutěžící!H54)</f>
      </c>
      <c r="E56" s="24"/>
      <c r="F56" s="25"/>
      <c r="G56" s="26">
        <f t="shared" si="0"/>
      </c>
      <c r="H56" s="26">
        <f t="shared" si="1"/>
      </c>
      <c r="I56" s="19">
        <f t="shared" si="2"/>
      </c>
    </row>
    <row r="57" spans="1:9" ht="12.75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4">
        <f>IF(Soutěžící!H55="","",Soutěžící!H55)</f>
      </c>
      <c r="E57" s="24"/>
      <c r="F57" s="25"/>
      <c r="G57" s="26">
        <f t="shared" si="0"/>
      </c>
      <c r="H57" s="26">
        <f t="shared" si="1"/>
      </c>
      <c r="I57" s="19">
        <f t="shared" si="2"/>
      </c>
    </row>
    <row r="58" spans="1:9" ht="12.75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4">
        <f>IF(Soutěžící!H56="","",Soutěžící!H56)</f>
      </c>
      <c r="E58" s="24"/>
      <c r="F58" s="25"/>
      <c r="G58" s="26">
        <f t="shared" si="0"/>
      </c>
      <c r="H58" s="26">
        <f t="shared" si="1"/>
      </c>
      <c r="I58" s="19">
        <f t="shared" si="2"/>
      </c>
    </row>
    <row r="59" spans="1:9" ht="12.75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4">
        <f>IF(Soutěžící!H57="","",Soutěžící!H57)</f>
      </c>
      <c r="E59" s="24"/>
      <c r="F59" s="25"/>
      <c r="G59" s="26">
        <f t="shared" si="0"/>
      </c>
      <c r="H59" s="26">
        <f t="shared" si="1"/>
      </c>
      <c r="I59" s="19">
        <f t="shared" si="2"/>
      </c>
    </row>
    <row r="60" spans="1:9" ht="12.75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4">
        <f>IF(Soutěžící!H58="","",Soutěžící!H58)</f>
      </c>
      <c r="E60" s="24"/>
      <c r="F60" s="25"/>
      <c r="G60" s="26">
        <f t="shared" si="0"/>
      </c>
      <c r="H60" s="26">
        <f t="shared" si="1"/>
      </c>
      <c r="I60" s="19">
        <f t="shared" si="2"/>
      </c>
    </row>
    <row r="61" spans="1:9" ht="12.75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4">
        <f>IF(Soutěžící!H59="","",Soutěžící!H59)</f>
      </c>
      <c r="E61" s="24"/>
      <c r="F61" s="25"/>
      <c r="G61" s="26">
        <f t="shared" si="0"/>
      </c>
      <c r="H61" s="26">
        <f t="shared" si="1"/>
      </c>
      <c r="I61" s="19">
        <f t="shared" si="2"/>
      </c>
    </row>
    <row r="62" spans="1:9" ht="12.75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4">
        <f>IF(Soutěžící!H60="","",Soutěžící!H60)</f>
      </c>
      <c r="E62" s="24"/>
      <c r="F62" s="25"/>
      <c r="G62" s="26">
        <f t="shared" si="0"/>
      </c>
      <c r="H62" s="26">
        <f t="shared" si="1"/>
      </c>
      <c r="I62" s="19">
        <f t="shared" si="2"/>
      </c>
    </row>
    <row r="63" spans="1:9" ht="12.75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4">
        <f>IF(Soutěžící!H61="","",Soutěžící!H61)</f>
      </c>
      <c r="E63" s="24"/>
      <c r="F63" s="25"/>
      <c r="G63" s="26">
        <f t="shared" si="0"/>
      </c>
      <c r="H63" s="26">
        <f t="shared" si="1"/>
      </c>
      <c r="I63" s="19">
        <f t="shared" si="2"/>
      </c>
    </row>
    <row r="64" spans="1:9" ht="12.75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4">
        <f>IF(Soutěžící!H62="","",Soutěžící!H62)</f>
      </c>
      <c r="E64" s="24"/>
      <c r="F64" s="25"/>
      <c r="G64" s="26">
        <f t="shared" si="0"/>
      </c>
      <c r="H64" s="26">
        <f t="shared" si="1"/>
      </c>
      <c r="I64" s="19">
        <f t="shared" si="2"/>
      </c>
    </row>
    <row r="65" spans="1:9" ht="12.75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4">
        <f>IF(Soutěžící!H63="","",Soutěžící!H63)</f>
      </c>
      <c r="E65" s="24"/>
      <c r="F65" s="25"/>
      <c r="G65" s="26">
        <f t="shared" si="0"/>
      </c>
      <c r="H65" s="26">
        <f t="shared" si="1"/>
      </c>
      <c r="I65" s="19">
        <f t="shared" si="2"/>
      </c>
    </row>
    <row r="66" spans="1:9" ht="12.75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4">
        <f>IF(Soutěžící!H64="","",Soutěžící!H64)</f>
      </c>
      <c r="E66" s="24"/>
      <c r="F66" s="25"/>
      <c r="G66" s="26">
        <f t="shared" si="0"/>
      </c>
      <c r="H66" s="26">
        <f t="shared" si="1"/>
      </c>
      <c r="I66" s="19">
        <f t="shared" si="2"/>
      </c>
    </row>
    <row r="67" spans="1:9" ht="12.75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4">
        <f>IF(Soutěžící!H65="","",Soutěžící!H65)</f>
      </c>
      <c r="E67" s="24"/>
      <c r="F67" s="25"/>
      <c r="G67" s="26">
        <f t="shared" si="0"/>
      </c>
      <c r="H67" s="26">
        <f t="shared" si="1"/>
      </c>
      <c r="I67" s="19">
        <f t="shared" si="2"/>
      </c>
    </row>
    <row r="68" spans="1:9" ht="12.75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4">
        <f>IF(Soutěžící!H66="","",Soutěžící!H66)</f>
      </c>
      <c r="E68" s="24"/>
      <c r="F68" s="25"/>
      <c r="G68" s="26">
        <f t="shared" si="0"/>
      </c>
      <c r="H68" s="26">
        <f t="shared" si="1"/>
      </c>
      <c r="I68" s="19">
        <f t="shared" si="2"/>
      </c>
    </row>
    <row r="69" spans="1:9" ht="12.75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4">
        <f>IF(Soutěžící!H67="","",Soutěžící!H67)</f>
      </c>
      <c r="E69" s="24"/>
      <c r="F69" s="25"/>
      <c r="G69" s="26">
        <f t="shared" si="0"/>
      </c>
      <c r="H69" s="26">
        <f t="shared" si="1"/>
      </c>
      <c r="I69" s="19">
        <f t="shared" si="2"/>
      </c>
    </row>
    <row r="70" spans="1:9" ht="12.75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4">
        <f>IF(Soutěžící!H68="","",Soutěžící!H68)</f>
      </c>
      <c r="E70" s="24"/>
      <c r="F70" s="25"/>
      <c r="G70" s="26">
        <f t="shared" si="0"/>
      </c>
      <c r="H70" s="26">
        <f t="shared" si="1"/>
      </c>
      <c r="I70" s="19">
        <f t="shared" si="2"/>
      </c>
    </row>
    <row r="71" spans="1:9" ht="12.75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4">
        <f>IF(Soutěžící!H69="","",Soutěžící!H69)</f>
      </c>
      <c r="E71" s="24"/>
      <c r="F71" s="25"/>
      <c r="G71" s="26">
        <f aca="true" t="shared" si="3" ref="G71:G100">IF(COUNT(E71:F71)=0,"",SUM(E71:F71))</f>
      </c>
      <c r="H71" s="26">
        <f aca="true" t="shared" si="4" ref="H71:H100">IF(COUNT(E71:F71)=0,"",G71*$B$3)</f>
      </c>
      <c r="I71" s="19">
        <f aca="true" t="shared" si="5" ref="I71:I134">IF(COUNT(H71)=0,"",RANK(H71,H$6:H$150))</f>
      </c>
    </row>
    <row r="72" spans="1:9" ht="12.75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4">
        <f>IF(Soutěžící!H70="","",Soutěžící!H70)</f>
      </c>
      <c r="E72" s="24"/>
      <c r="F72" s="25"/>
      <c r="G72" s="26">
        <f t="shared" si="3"/>
      </c>
      <c r="H72" s="26">
        <f t="shared" si="4"/>
      </c>
      <c r="I72" s="19">
        <f t="shared" si="5"/>
      </c>
    </row>
    <row r="73" spans="1:9" ht="12.75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4">
        <f>IF(Soutěžící!H71="","",Soutěžící!H71)</f>
      </c>
      <c r="E73" s="24"/>
      <c r="F73" s="25"/>
      <c r="G73" s="26">
        <f t="shared" si="3"/>
      </c>
      <c r="H73" s="26">
        <f t="shared" si="4"/>
      </c>
      <c r="I73" s="19">
        <f t="shared" si="5"/>
      </c>
    </row>
    <row r="74" spans="1:9" ht="12.75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4">
        <f>IF(Soutěžící!H72="","",Soutěžící!H72)</f>
      </c>
      <c r="E74" s="24"/>
      <c r="F74" s="25"/>
      <c r="G74" s="26">
        <f t="shared" si="3"/>
      </c>
      <c r="H74" s="26">
        <f t="shared" si="4"/>
      </c>
      <c r="I74" s="19">
        <f t="shared" si="5"/>
      </c>
    </row>
    <row r="75" spans="1:9" ht="12.75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4">
        <f>IF(Soutěžící!H73="","",Soutěžící!H73)</f>
      </c>
      <c r="E75" s="24"/>
      <c r="F75" s="25"/>
      <c r="G75" s="26">
        <f t="shared" si="3"/>
      </c>
      <c r="H75" s="26">
        <f t="shared" si="4"/>
      </c>
      <c r="I75" s="19">
        <f t="shared" si="5"/>
      </c>
    </row>
    <row r="76" spans="1:9" ht="12.75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4">
        <f>IF(Soutěžící!H74="","",Soutěžící!H74)</f>
      </c>
      <c r="E76" s="24"/>
      <c r="F76" s="25"/>
      <c r="G76" s="26">
        <f t="shared" si="3"/>
      </c>
      <c r="H76" s="26">
        <f t="shared" si="4"/>
      </c>
      <c r="I76" s="19">
        <f t="shared" si="5"/>
      </c>
    </row>
    <row r="77" spans="1:9" ht="12.75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4">
        <f>IF(Soutěžící!H75="","",Soutěžící!H75)</f>
      </c>
      <c r="E77" s="24"/>
      <c r="F77" s="25"/>
      <c r="G77" s="26">
        <f t="shared" si="3"/>
      </c>
      <c r="H77" s="26">
        <f t="shared" si="4"/>
      </c>
      <c r="I77" s="19">
        <f t="shared" si="5"/>
      </c>
    </row>
    <row r="78" spans="1:9" ht="12.75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4">
        <f>IF(Soutěžící!H76="","",Soutěžící!H76)</f>
      </c>
      <c r="E78" s="24"/>
      <c r="F78" s="25"/>
      <c r="G78" s="26">
        <f t="shared" si="3"/>
      </c>
      <c r="H78" s="26">
        <f t="shared" si="4"/>
      </c>
      <c r="I78" s="19">
        <f t="shared" si="5"/>
      </c>
    </row>
    <row r="79" spans="1:9" ht="12.75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4">
        <f>IF(Soutěžící!H77="","",Soutěžící!H77)</f>
      </c>
      <c r="E79" s="24"/>
      <c r="F79" s="25"/>
      <c r="G79" s="26">
        <f t="shared" si="3"/>
      </c>
      <c r="H79" s="26">
        <f t="shared" si="4"/>
      </c>
      <c r="I79" s="19">
        <f t="shared" si="5"/>
      </c>
    </row>
    <row r="80" spans="1:9" ht="12.75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4">
        <f>IF(Soutěžící!H78="","",Soutěžící!H78)</f>
      </c>
      <c r="E80" s="24"/>
      <c r="F80" s="25"/>
      <c r="G80" s="26">
        <f t="shared" si="3"/>
      </c>
      <c r="H80" s="26">
        <f t="shared" si="4"/>
      </c>
      <c r="I80" s="19">
        <f t="shared" si="5"/>
      </c>
    </row>
    <row r="81" spans="1:9" ht="12.75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4">
        <f>IF(Soutěžící!H79="","",Soutěžící!H79)</f>
      </c>
      <c r="E81" s="24"/>
      <c r="F81" s="25"/>
      <c r="G81" s="26">
        <f t="shared" si="3"/>
      </c>
      <c r="H81" s="26">
        <f t="shared" si="4"/>
      </c>
      <c r="I81" s="19">
        <f t="shared" si="5"/>
      </c>
    </row>
    <row r="82" spans="1:9" ht="12.75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4">
        <f>IF(Soutěžící!H80="","",Soutěžící!H80)</f>
      </c>
      <c r="E82" s="24"/>
      <c r="F82" s="25"/>
      <c r="G82" s="26">
        <f t="shared" si="3"/>
      </c>
      <c r="H82" s="26">
        <f t="shared" si="4"/>
      </c>
      <c r="I82" s="19">
        <f t="shared" si="5"/>
      </c>
    </row>
    <row r="83" spans="1:9" ht="12.75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4">
        <f>IF(Soutěžící!H81="","",Soutěžící!H81)</f>
      </c>
      <c r="E83" s="24"/>
      <c r="F83" s="25"/>
      <c r="G83" s="26">
        <f t="shared" si="3"/>
      </c>
      <c r="H83" s="26">
        <f t="shared" si="4"/>
      </c>
      <c r="I83" s="19">
        <f t="shared" si="5"/>
      </c>
    </row>
    <row r="84" spans="1:9" ht="12.75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4">
        <f>IF(Soutěžící!H82="","",Soutěžící!H82)</f>
      </c>
      <c r="E84" s="24"/>
      <c r="F84" s="25"/>
      <c r="G84" s="26">
        <f t="shared" si="3"/>
      </c>
      <c r="H84" s="26">
        <f t="shared" si="4"/>
      </c>
      <c r="I84" s="19">
        <f t="shared" si="5"/>
      </c>
    </row>
    <row r="85" spans="1:9" ht="12.75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4">
        <f>IF(Soutěžící!H83="","",Soutěžící!H83)</f>
      </c>
      <c r="E85" s="24"/>
      <c r="F85" s="25"/>
      <c r="G85" s="26">
        <f t="shared" si="3"/>
      </c>
      <c r="H85" s="26">
        <f t="shared" si="4"/>
      </c>
      <c r="I85" s="19">
        <f t="shared" si="5"/>
      </c>
    </row>
    <row r="86" spans="1:9" ht="12.75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4">
        <f>IF(Soutěžící!H84="","",Soutěžící!H84)</f>
      </c>
      <c r="E86" s="24"/>
      <c r="F86" s="25"/>
      <c r="G86" s="26">
        <f t="shared" si="3"/>
      </c>
      <c r="H86" s="26">
        <f t="shared" si="4"/>
      </c>
      <c r="I86" s="19">
        <f t="shared" si="5"/>
      </c>
    </row>
    <row r="87" spans="1:9" ht="12.75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4">
        <f>IF(Soutěžící!H85="","",Soutěžící!H85)</f>
      </c>
      <c r="E87" s="24"/>
      <c r="F87" s="25"/>
      <c r="G87" s="26">
        <f t="shared" si="3"/>
      </c>
      <c r="H87" s="26">
        <f t="shared" si="4"/>
      </c>
      <c r="I87" s="19">
        <f t="shared" si="5"/>
      </c>
    </row>
    <row r="88" spans="1:9" ht="12.75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4">
        <f>IF(Soutěžící!H86="","",Soutěžící!H86)</f>
      </c>
      <c r="E88" s="24"/>
      <c r="F88" s="25"/>
      <c r="G88" s="26">
        <f t="shared" si="3"/>
      </c>
      <c r="H88" s="26">
        <f t="shared" si="4"/>
      </c>
      <c r="I88" s="19">
        <f t="shared" si="5"/>
      </c>
    </row>
    <row r="89" spans="1:9" ht="12.75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4">
        <f>IF(Soutěžící!H87="","",Soutěžící!H87)</f>
      </c>
      <c r="E89" s="24"/>
      <c r="F89" s="25"/>
      <c r="G89" s="26">
        <f t="shared" si="3"/>
      </c>
      <c r="H89" s="26">
        <f t="shared" si="4"/>
      </c>
      <c r="I89" s="19">
        <f t="shared" si="5"/>
      </c>
    </row>
    <row r="90" spans="1:9" ht="12.75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4">
        <f>IF(Soutěžící!H88="","",Soutěžící!H88)</f>
      </c>
      <c r="E90" s="24"/>
      <c r="F90" s="25"/>
      <c r="G90" s="26">
        <f t="shared" si="3"/>
      </c>
      <c r="H90" s="26">
        <f t="shared" si="4"/>
      </c>
      <c r="I90" s="19">
        <f t="shared" si="5"/>
      </c>
    </row>
    <row r="91" spans="1:9" ht="12.75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4">
        <f>IF(Soutěžící!H89="","",Soutěžící!H89)</f>
      </c>
      <c r="E91" s="24"/>
      <c r="F91" s="25"/>
      <c r="G91" s="26">
        <f t="shared" si="3"/>
      </c>
      <c r="H91" s="26">
        <f t="shared" si="4"/>
      </c>
      <c r="I91" s="19">
        <f t="shared" si="5"/>
      </c>
    </row>
    <row r="92" spans="1:9" ht="12.75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4">
        <f>IF(Soutěžící!H90="","",Soutěžící!H90)</f>
      </c>
      <c r="E92" s="24"/>
      <c r="F92" s="25"/>
      <c r="G92" s="26">
        <f t="shared" si="3"/>
      </c>
      <c r="H92" s="26">
        <f t="shared" si="4"/>
      </c>
      <c r="I92" s="19">
        <f t="shared" si="5"/>
      </c>
    </row>
    <row r="93" spans="1:9" ht="12.75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3">
        <f>IF(Soutěžící!H91="","",Soutěžící!H91)</f>
      </c>
      <c r="E93" s="25"/>
      <c r="F93" s="25"/>
      <c r="G93" s="26">
        <f t="shared" si="3"/>
      </c>
      <c r="H93" s="26">
        <f t="shared" si="4"/>
      </c>
      <c r="I93" s="19">
        <f t="shared" si="5"/>
      </c>
    </row>
    <row r="94" spans="1:9" ht="12.75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3">
        <f>IF(Soutěžící!H92="","",Soutěžící!H92)</f>
      </c>
      <c r="E94" s="25"/>
      <c r="F94" s="25"/>
      <c r="G94" s="26">
        <f t="shared" si="3"/>
      </c>
      <c r="H94" s="26">
        <f t="shared" si="4"/>
      </c>
      <c r="I94" s="19">
        <f t="shared" si="5"/>
      </c>
    </row>
    <row r="95" spans="1:9" ht="12.75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3">
        <f>IF(Soutěžící!H93="","",Soutěžící!H93)</f>
      </c>
      <c r="E95" s="25"/>
      <c r="F95" s="25"/>
      <c r="G95" s="26">
        <f t="shared" si="3"/>
      </c>
      <c r="H95" s="26">
        <f t="shared" si="4"/>
      </c>
      <c r="I95" s="19">
        <f t="shared" si="5"/>
      </c>
    </row>
    <row r="96" spans="1:9" ht="12.75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3">
        <f>IF(Soutěžící!H94="","",Soutěžící!H94)</f>
      </c>
      <c r="E96" s="25"/>
      <c r="F96" s="25"/>
      <c r="G96" s="26">
        <f t="shared" si="3"/>
      </c>
      <c r="H96" s="26">
        <f t="shared" si="4"/>
      </c>
      <c r="I96" s="19">
        <f t="shared" si="5"/>
      </c>
    </row>
    <row r="97" spans="1:9" ht="12.75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3">
        <f>IF(Soutěžící!H95="","",Soutěžící!H95)</f>
      </c>
      <c r="E97" s="25"/>
      <c r="F97" s="25"/>
      <c r="G97" s="26">
        <f t="shared" si="3"/>
      </c>
      <c r="H97" s="26">
        <f t="shared" si="4"/>
      </c>
      <c r="I97" s="19">
        <f t="shared" si="5"/>
      </c>
    </row>
    <row r="98" spans="1:9" ht="12.75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3">
        <f>IF(Soutěžící!H96="","",Soutěžící!H96)</f>
      </c>
      <c r="E98" s="25"/>
      <c r="F98" s="25"/>
      <c r="G98" s="26">
        <f t="shared" si="3"/>
      </c>
      <c r="H98" s="26">
        <f t="shared" si="4"/>
      </c>
      <c r="I98" s="19">
        <f t="shared" si="5"/>
      </c>
    </row>
    <row r="99" spans="1:9" ht="12.75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3">
        <f>IF(Soutěžící!H97="","",Soutěžící!H97)</f>
      </c>
      <c r="E99" s="25"/>
      <c r="F99" s="25"/>
      <c r="G99" s="26">
        <f t="shared" si="3"/>
      </c>
      <c r="H99" s="26">
        <f t="shared" si="4"/>
      </c>
      <c r="I99" s="19">
        <f t="shared" si="5"/>
      </c>
    </row>
    <row r="100" spans="1:9" ht="12.75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6">
        <f t="shared" si="3"/>
      </c>
      <c r="H100" s="26">
        <f t="shared" si="4"/>
      </c>
      <c r="I100" s="19">
        <f t="shared" si="5"/>
      </c>
    </row>
    <row r="101" spans="1:9" ht="12.75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IF(Soutěžící!H99="","",Soutěžící!H99)</f>
      </c>
      <c r="E101" s="25"/>
      <c r="F101" s="25"/>
      <c r="G101" s="26">
        <f aca="true" t="shared" si="6" ref="G101:G150">IF(COUNT(E101:F101)=0,"",SUM(E101:F101))</f>
      </c>
      <c r="H101" s="26">
        <f aca="true" t="shared" si="7" ref="H101:H150">IF(COUNT(E101:F101)=0,"",G101*$B$3)</f>
      </c>
      <c r="I101" s="19">
        <f t="shared" si="5"/>
      </c>
    </row>
    <row r="102" spans="1:9" ht="12.75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IF(Soutěžící!H100="","",Soutěžící!H100)</f>
      </c>
      <c r="E102" s="25"/>
      <c r="F102" s="25"/>
      <c r="G102" s="26">
        <f t="shared" si="6"/>
      </c>
      <c r="H102" s="26">
        <f t="shared" si="7"/>
      </c>
      <c r="I102" s="19">
        <f t="shared" si="5"/>
      </c>
    </row>
    <row r="103" spans="1:9" ht="12.75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IF(Soutěžící!H101="","",Soutěžící!H101)</f>
      </c>
      <c r="E103" s="25"/>
      <c r="F103" s="25"/>
      <c r="G103" s="26">
        <f t="shared" si="6"/>
      </c>
      <c r="H103" s="26">
        <f t="shared" si="7"/>
      </c>
      <c r="I103" s="19">
        <f t="shared" si="5"/>
      </c>
    </row>
    <row r="104" spans="1:9" ht="12.75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IF(Soutěžící!H102="","",Soutěžící!H102)</f>
      </c>
      <c r="E104" s="25"/>
      <c r="F104" s="25"/>
      <c r="G104" s="26">
        <f t="shared" si="6"/>
      </c>
      <c r="H104" s="26">
        <f t="shared" si="7"/>
      </c>
      <c r="I104" s="19">
        <f t="shared" si="5"/>
      </c>
    </row>
    <row r="105" spans="1:9" ht="12.75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IF(Soutěžící!H103="","",Soutěžící!H103)</f>
      </c>
      <c r="E105" s="25"/>
      <c r="F105" s="25"/>
      <c r="G105" s="26">
        <f t="shared" si="6"/>
      </c>
      <c r="H105" s="26">
        <f t="shared" si="7"/>
      </c>
      <c r="I105" s="19">
        <f t="shared" si="5"/>
      </c>
    </row>
    <row r="106" spans="1:9" ht="12.75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IF(Soutěžící!H104="","",Soutěžící!H104)</f>
      </c>
      <c r="E106" s="25"/>
      <c r="F106" s="25"/>
      <c r="G106" s="26">
        <f t="shared" si="6"/>
      </c>
      <c r="H106" s="26">
        <f t="shared" si="7"/>
      </c>
      <c r="I106" s="19">
        <f t="shared" si="5"/>
      </c>
    </row>
    <row r="107" spans="1:9" ht="12.75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IF(Soutěžící!H105="","",Soutěžící!H105)</f>
      </c>
      <c r="E107" s="25"/>
      <c r="F107" s="25"/>
      <c r="G107" s="26">
        <f t="shared" si="6"/>
      </c>
      <c r="H107" s="26">
        <f t="shared" si="7"/>
      </c>
      <c r="I107" s="19">
        <f t="shared" si="5"/>
      </c>
    </row>
    <row r="108" spans="1:9" ht="12.75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IF(Soutěžící!H106="","",Soutěžící!H106)</f>
      </c>
      <c r="E108" s="25"/>
      <c r="F108" s="25"/>
      <c r="G108" s="26">
        <f t="shared" si="6"/>
      </c>
      <c r="H108" s="26">
        <f t="shared" si="7"/>
      </c>
      <c r="I108" s="19">
        <f t="shared" si="5"/>
      </c>
    </row>
    <row r="109" spans="1:9" ht="12.75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IF(Soutěžící!H107="","",Soutěžící!H107)</f>
      </c>
      <c r="E109" s="25"/>
      <c r="F109" s="25"/>
      <c r="G109" s="26">
        <f t="shared" si="6"/>
      </c>
      <c r="H109" s="26">
        <f t="shared" si="7"/>
      </c>
      <c r="I109" s="19">
        <f t="shared" si="5"/>
      </c>
    </row>
    <row r="110" spans="1:9" ht="12.75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IF(Soutěžící!H108="","",Soutěžící!H108)</f>
      </c>
      <c r="E110" s="25"/>
      <c r="F110" s="25"/>
      <c r="G110" s="26">
        <f t="shared" si="6"/>
      </c>
      <c r="H110" s="26">
        <f t="shared" si="7"/>
      </c>
      <c r="I110" s="19">
        <f t="shared" si="5"/>
      </c>
    </row>
    <row r="111" spans="1:9" ht="12.75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IF(Soutěžící!H109="","",Soutěžící!H109)</f>
      </c>
      <c r="E111" s="25"/>
      <c r="F111" s="25"/>
      <c r="G111" s="26">
        <f t="shared" si="6"/>
      </c>
      <c r="H111" s="26">
        <f t="shared" si="7"/>
      </c>
      <c r="I111" s="19">
        <f t="shared" si="5"/>
      </c>
    </row>
    <row r="112" spans="1:9" ht="12.75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IF(Soutěžící!H110="","",Soutěžící!H110)</f>
      </c>
      <c r="E112" s="25"/>
      <c r="F112" s="25"/>
      <c r="G112" s="26">
        <f t="shared" si="6"/>
      </c>
      <c r="H112" s="26">
        <f t="shared" si="7"/>
      </c>
      <c r="I112" s="19">
        <f t="shared" si="5"/>
      </c>
    </row>
    <row r="113" spans="1:9" ht="12.75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IF(Soutěžící!H111="","",Soutěžící!H111)</f>
      </c>
      <c r="E113" s="25"/>
      <c r="F113" s="25"/>
      <c r="G113" s="26">
        <f t="shared" si="6"/>
      </c>
      <c r="H113" s="26">
        <f t="shared" si="7"/>
      </c>
      <c r="I113" s="19">
        <f t="shared" si="5"/>
      </c>
    </row>
    <row r="114" spans="1:9" ht="12.75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IF(Soutěžící!H112="","",Soutěžící!H112)</f>
      </c>
      <c r="E114" s="25"/>
      <c r="F114" s="25"/>
      <c r="G114" s="26">
        <f t="shared" si="6"/>
      </c>
      <c r="H114" s="26">
        <f t="shared" si="7"/>
      </c>
      <c r="I114" s="19">
        <f t="shared" si="5"/>
      </c>
    </row>
    <row r="115" spans="1:9" ht="12.75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IF(Soutěžící!H113="","",Soutěžící!H113)</f>
      </c>
      <c r="E115" s="25"/>
      <c r="F115" s="25"/>
      <c r="G115" s="26">
        <f t="shared" si="6"/>
      </c>
      <c r="H115" s="26">
        <f t="shared" si="7"/>
      </c>
      <c r="I115" s="19">
        <f t="shared" si="5"/>
      </c>
    </row>
    <row r="116" spans="1:9" ht="12.75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IF(Soutěžící!H114="","",Soutěžící!H114)</f>
      </c>
      <c r="E116" s="25"/>
      <c r="F116" s="25"/>
      <c r="G116" s="26">
        <f t="shared" si="6"/>
      </c>
      <c r="H116" s="26">
        <f t="shared" si="7"/>
      </c>
      <c r="I116" s="19">
        <f t="shared" si="5"/>
      </c>
    </row>
    <row r="117" spans="1:9" ht="12.75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IF(Soutěžící!H115="","",Soutěžící!H115)</f>
      </c>
      <c r="E117" s="25"/>
      <c r="F117" s="25"/>
      <c r="G117" s="26">
        <f t="shared" si="6"/>
      </c>
      <c r="H117" s="26">
        <f t="shared" si="7"/>
      </c>
      <c r="I117" s="19">
        <f t="shared" si="5"/>
      </c>
    </row>
    <row r="118" spans="1:9" ht="12.75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IF(Soutěžící!H116="","",Soutěžící!H116)</f>
      </c>
      <c r="E118" s="25"/>
      <c r="F118" s="25"/>
      <c r="G118" s="26">
        <f t="shared" si="6"/>
      </c>
      <c r="H118" s="26">
        <f t="shared" si="7"/>
      </c>
      <c r="I118" s="19">
        <f t="shared" si="5"/>
      </c>
    </row>
    <row r="119" spans="1:9" ht="12.75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IF(Soutěžící!H117="","",Soutěžící!H117)</f>
      </c>
      <c r="E119" s="25"/>
      <c r="F119" s="25"/>
      <c r="G119" s="26">
        <f t="shared" si="6"/>
      </c>
      <c r="H119" s="26">
        <f t="shared" si="7"/>
      </c>
      <c r="I119" s="19">
        <f t="shared" si="5"/>
      </c>
    </row>
    <row r="120" spans="1:9" ht="12.75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IF(Soutěžící!H118="","",Soutěžící!H118)</f>
      </c>
      <c r="E120" s="25"/>
      <c r="F120" s="25"/>
      <c r="G120" s="26">
        <f t="shared" si="6"/>
      </c>
      <c r="H120" s="26">
        <f t="shared" si="7"/>
      </c>
      <c r="I120" s="19">
        <f t="shared" si="5"/>
      </c>
    </row>
    <row r="121" spans="1:9" ht="12.75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IF(Soutěžící!H119="","",Soutěžící!H119)</f>
      </c>
      <c r="E121" s="25"/>
      <c r="F121" s="25"/>
      <c r="G121" s="26">
        <f t="shared" si="6"/>
      </c>
      <c r="H121" s="26">
        <f t="shared" si="7"/>
      </c>
      <c r="I121" s="19">
        <f t="shared" si="5"/>
      </c>
    </row>
    <row r="122" spans="1:9" ht="12.75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IF(Soutěžící!H120="","",Soutěžící!H120)</f>
      </c>
      <c r="E122" s="25"/>
      <c r="F122" s="25"/>
      <c r="G122" s="26">
        <f t="shared" si="6"/>
      </c>
      <c r="H122" s="26">
        <f t="shared" si="7"/>
      </c>
      <c r="I122" s="19">
        <f t="shared" si="5"/>
      </c>
    </row>
    <row r="123" spans="1:9" ht="12.75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IF(Soutěžící!H121="","",Soutěžící!H121)</f>
      </c>
      <c r="E123" s="25"/>
      <c r="F123" s="25"/>
      <c r="G123" s="26">
        <f t="shared" si="6"/>
      </c>
      <c r="H123" s="26">
        <f t="shared" si="7"/>
      </c>
      <c r="I123" s="19">
        <f t="shared" si="5"/>
      </c>
    </row>
    <row r="124" spans="1:9" ht="12.75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IF(Soutěžící!H122="","",Soutěžící!H122)</f>
      </c>
      <c r="E124" s="25"/>
      <c r="F124" s="25"/>
      <c r="G124" s="26">
        <f t="shared" si="6"/>
      </c>
      <c r="H124" s="26">
        <f t="shared" si="7"/>
      </c>
      <c r="I124" s="19">
        <f t="shared" si="5"/>
      </c>
    </row>
    <row r="125" spans="1:9" ht="12.75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IF(Soutěžící!H123="","",Soutěžící!H123)</f>
      </c>
      <c r="E125" s="25"/>
      <c r="F125" s="25"/>
      <c r="G125" s="26">
        <f t="shared" si="6"/>
      </c>
      <c r="H125" s="26">
        <f t="shared" si="7"/>
      </c>
      <c r="I125" s="19">
        <f t="shared" si="5"/>
      </c>
    </row>
    <row r="126" spans="1:9" ht="12.75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IF(Soutěžící!H124="","",Soutěžící!H124)</f>
      </c>
      <c r="E126" s="25"/>
      <c r="F126" s="25"/>
      <c r="G126" s="26">
        <f t="shared" si="6"/>
      </c>
      <c r="H126" s="26">
        <f t="shared" si="7"/>
      </c>
      <c r="I126" s="19">
        <f t="shared" si="5"/>
      </c>
    </row>
    <row r="127" spans="1:9" ht="12.75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IF(Soutěžící!H125="","",Soutěžící!H125)</f>
      </c>
      <c r="E127" s="25"/>
      <c r="F127" s="25"/>
      <c r="G127" s="26">
        <f t="shared" si="6"/>
      </c>
      <c r="H127" s="26">
        <f t="shared" si="7"/>
      </c>
      <c r="I127" s="19">
        <f t="shared" si="5"/>
      </c>
    </row>
    <row r="128" spans="1:9" ht="12.75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IF(Soutěžící!H126="","",Soutěžící!H126)</f>
      </c>
      <c r="E128" s="25"/>
      <c r="F128" s="25"/>
      <c r="G128" s="26">
        <f t="shared" si="6"/>
      </c>
      <c r="H128" s="26">
        <f t="shared" si="7"/>
      </c>
      <c r="I128" s="19">
        <f t="shared" si="5"/>
      </c>
    </row>
    <row r="129" spans="1:9" ht="12.75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IF(Soutěžící!H127="","",Soutěžící!H127)</f>
      </c>
      <c r="E129" s="25"/>
      <c r="F129" s="25"/>
      <c r="G129" s="26">
        <f t="shared" si="6"/>
      </c>
      <c r="H129" s="26">
        <f t="shared" si="7"/>
      </c>
      <c r="I129" s="19">
        <f t="shared" si="5"/>
      </c>
    </row>
    <row r="130" spans="1:9" ht="12.75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IF(Soutěžící!H128="","",Soutěžící!H128)</f>
      </c>
      <c r="E130" s="25"/>
      <c r="F130" s="25"/>
      <c r="G130" s="26">
        <f t="shared" si="6"/>
      </c>
      <c r="H130" s="26">
        <f t="shared" si="7"/>
      </c>
      <c r="I130" s="19">
        <f t="shared" si="5"/>
      </c>
    </row>
    <row r="131" spans="1:9" ht="12.75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IF(Soutěžící!H129="","",Soutěžící!H129)</f>
      </c>
      <c r="E131" s="25"/>
      <c r="F131" s="25"/>
      <c r="G131" s="26">
        <f t="shared" si="6"/>
      </c>
      <c r="H131" s="26">
        <f t="shared" si="7"/>
      </c>
      <c r="I131" s="19">
        <f t="shared" si="5"/>
      </c>
    </row>
    <row r="132" spans="1:9" ht="12.75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IF(Soutěžící!H130="","",Soutěžící!H130)</f>
      </c>
      <c r="E132" s="25"/>
      <c r="F132" s="25"/>
      <c r="G132" s="26">
        <f t="shared" si="6"/>
      </c>
      <c r="H132" s="26">
        <f t="shared" si="7"/>
      </c>
      <c r="I132" s="19">
        <f t="shared" si="5"/>
      </c>
    </row>
    <row r="133" spans="1:9" ht="12.75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IF(Soutěžící!H131="","",Soutěžící!H131)</f>
      </c>
      <c r="E133" s="25"/>
      <c r="F133" s="25"/>
      <c r="G133" s="26">
        <f t="shared" si="6"/>
      </c>
      <c r="H133" s="26">
        <f t="shared" si="7"/>
      </c>
      <c r="I133" s="19">
        <f t="shared" si="5"/>
      </c>
    </row>
    <row r="134" spans="1:9" ht="12.75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IF(Soutěžící!H132="","",Soutěžící!H132)</f>
      </c>
      <c r="E134" s="25"/>
      <c r="F134" s="25"/>
      <c r="G134" s="26">
        <f t="shared" si="6"/>
      </c>
      <c r="H134" s="26">
        <f t="shared" si="7"/>
      </c>
      <c r="I134" s="19">
        <f t="shared" si="5"/>
      </c>
    </row>
    <row r="135" spans="1:9" ht="12.75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IF(Soutěžící!H133="","",Soutěžící!H133)</f>
      </c>
      <c r="E135" s="25"/>
      <c r="F135" s="25"/>
      <c r="G135" s="26">
        <f t="shared" si="6"/>
      </c>
      <c r="H135" s="26">
        <f t="shared" si="7"/>
      </c>
      <c r="I135" s="19">
        <f aca="true" t="shared" si="8" ref="I135:I150">IF(COUNT(H135)=0,"",RANK(H135,H$6:H$150))</f>
      </c>
    </row>
    <row r="136" spans="1:9" ht="12.75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IF(Soutěžící!H134="","",Soutěžící!H134)</f>
      </c>
      <c r="E136" s="25"/>
      <c r="F136" s="25"/>
      <c r="G136" s="26">
        <f t="shared" si="6"/>
      </c>
      <c r="H136" s="26">
        <f t="shared" si="7"/>
      </c>
      <c r="I136" s="19">
        <f t="shared" si="8"/>
      </c>
    </row>
    <row r="137" spans="1:9" ht="12.75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IF(Soutěžící!H135="","",Soutěžící!H135)</f>
      </c>
      <c r="E137" s="25"/>
      <c r="F137" s="25"/>
      <c r="G137" s="26">
        <f t="shared" si="6"/>
      </c>
      <c r="H137" s="26">
        <f t="shared" si="7"/>
      </c>
      <c r="I137" s="19">
        <f t="shared" si="8"/>
      </c>
    </row>
    <row r="138" spans="1:9" ht="12.75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IF(Soutěžící!H136="","",Soutěžící!H136)</f>
      </c>
      <c r="E138" s="25"/>
      <c r="F138" s="25"/>
      <c r="G138" s="26">
        <f t="shared" si="6"/>
      </c>
      <c r="H138" s="26">
        <f t="shared" si="7"/>
      </c>
      <c r="I138" s="19">
        <f t="shared" si="8"/>
      </c>
    </row>
    <row r="139" spans="1:9" ht="12.75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IF(Soutěžící!H137="","",Soutěžící!H137)</f>
      </c>
      <c r="E139" s="25"/>
      <c r="F139" s="25"/>
      <c r="G139" s="26">
        <f t="shared" si="6"/>
      </c>
      <c r="H139" s="26">
        <f t="shared" si="7"/>
      </c>
      <c r="I139" s="19">
        <f t="shared" si="8"/>
      </c>
    </row>
    <row r="140" spans="1:9" ht="12.75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IF(Soutěžící!H138="","",Soutěžící!H138)</f>
      </c>
      <c r="E140" s="25"/>
      <c r="F140" s="25"/>
      <c r="G140" s="26">
        <f t="shared" si="6"/>
      </c>
      <c r="H140" s="26">
        <f t="shared" si="7"/>
      </c>
      <c r="I140" s="19">
        <f t="shared" si="8"/>
      </c>
    </row>
    <row r="141" spans="1:9" ht="12.75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IF(Soutěžící!H139="","",Soutěžící!H139)</f>
      </c>
      <c r="E141" s="25"/>
      <c r="F141" s="25"/>
      <c r="G141" s="26">
        <f t="shared" si="6"/>
      </c>
      <c r="H141" s="26">
        <f t="shared" si="7"/>
      </c>
      <c r="I141" s="19">
        <f t="shared" si="8"/>
      </c>
    </row>
    <row r="142" spans="1:9" ht="12.75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IF(Soutěžící!H140="","",Soutěžící!H140)</f>
      </c>
      <c r="E142" s="25"/>
      <c r="F142" s="25"/>
      <c r="G142" s="26">
        <f t="shared" si="6"/>
      </c>
      <c r="H142" s="26">
        <f t="shared" si="7"/>
      </c>
      <c r="I142" s="19">
        <f t="shared" si="8"/>
      </c>
    </row>
    <row r="143" spans="1:9" ht="12.75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IF(Soutěžící!H141="","",Soutěžící!H141)</f>
      </c>
      <c r="E143" s="25"/>
      <c r="F143" s="25"/>
      <c r="G143" s="26">
        <f t="shared" si="6"/>
      </c>
      <c r="H143" s="26">
        <f t="shared" si="7"/>
      </c>
      <c r="I143" s="19">
        <f t="shared" si="8"/>
      </c>
    </row>
    <row r="144" spans="1:9" ht="12.75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IF(Soutěžící!H142="","",Soutěžící!H142)</f>
      </c>
      <c r="E144" s="25"/>
      <c r="F144" s="25"/>
      <c r="G144" s="26">
        <f t="shared" si="6"/>
      </c>
      <c r="H144" s="26">
        <f t="shared" si="7"/>
      </c>
      <c r="I144" s="19">
        <f t="shared" si="8"/>
      </c>
    </row>
    <row r="145" spans="1:9" ht="12.75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IF(Soutěžící!H143="","",Soutěžící!H143)</f>
      </c>
      <c r="E145" s="25"/>
      <c r="F145" s="25"/>
      <c r="G145" s="26">
        <f t="shared" si="6"/>
      </c>
      <c r="H145" s="26">
        <f t="shared" si="7"/>
      </c>
      <c r="I145" s="19">
        <f t="shared" si="8"/>
      </c>
    </row>
    <row r="146" spans="1:9" ht="12.75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IF(Soutěžící!H144="","",Soutěžící!H144)</f>
      </c>
      <c r="E146" s="25"/>
      <c r="F146" s="25"/>
      <c r="G146" s="26">
        <f t="shared" si="6"/>
      </c>
      <c r="H146" s="26">
        <f t="shared" si="7"/>
      </c>
      <c r="I146" s="19">
        <f t="shared" si="8"/>
      </c>
    </row>
    <row r="147" spans="1:9" ht="12.75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IF(Soutěžící!H145="","",Soutěžící!H145)</f>
      </c>
      <c r="E147" s="25"/>
      <c r="F147" s="25"/>
      <c r="G147" s="26">
        <f t="shared" si="6"/>
      </c>
      <c r="H147" s="26">
        <f t="shared" si="7"/>
      </c>
      <c r="I147" s="19">
        <f t="shared" si="8"/>
      </c>
    </row>
    <row r="148" spans="1:9" ht="12.75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IF(Soutěžící!H146="","",Soutěžící!H146)</f>
      </c>
      <c r="E148" s="25"/>
      <c r="F148" s="25"/>
      <c r="G148" s="26">
        <f t="shared" si="6"/>
      </c>
      <c r="H148" s="26">
        <f t="shared" si="7"/>
      </c>
      <c r="I148" s="19">
        <f t="shared" si="8"/>
      </c>
    </row>
    <row r="149" spans="1:9" ht="12.75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IF(Soutěžící!H147="","",Soutěžící!H147)</f>
      </c>
      <c r="E149" s="25"/>
      <c r="F149" s="25"/>
      <c r="G149" s="26">
        <f t="shared" si="6"/>
      </c>
      <c r="H149" s="26">
        <f t="shared" si="7"/>
      </c>
      <c r="I149" s="19">
        <f t="shared" si="8"/>
      </c>
    </row>
    <row r="150" spans="1:9" ht="13.5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IF(Soutěžící!H148="","",Soutěžící!H148)</f>
      </c>
      <c r="E150" s="27"/>
      <c r="F150" s="27"/>
      <c r="G150" s="28">
        <f t="shared" si="6"/>
      </c>
      <c r="H150" s="28">
        <f t="shared" si="7"/>
      </c>
      <c r="I150" s="29">
        <f t="shared" si="8"/>
      </c>
    </row>
    <row r="15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45"/>
  <dimension ref="A1:J150"/>
  <sheetViews>
    <sheetView zoomScalePageLayoutView="0" workbookViewId="0" topLeftCell="A1">
      <pane xSplit="4" ySplit="5" topLeftCell="E82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I150" sqref="I150"/>
    </sheetView>
  </sheetViews>
  <sheetFormatPr defaultColWidth="9.00390625" defaultRowHeight="12.75"/>
  <cols>
    <col min="2" max="2" width="25.625" style="0" customWidth="1"/>
    <col min="6" max="6" width="11.00390625" style="0" customWidth="1"/>
    <col min="8" max="8" width="15.625" style="0" customWidth="1"/>
  </cols>
  <sheetData>
    <row r="1" spans="1:4" ht="20.25">
      <c r="A1" s="37" t="s">
        <v>43</v>
      </c>
      <c r="B1" s="37"/>
      <c r="C1" s="10"/>
      <c r="D1" s="10"/>
    </row>
    <row r="2" spans="1:4" ht="12.75">
      <c r="A2" s="2" t="s">
        <v>1</v>
      </c>
      <c r="B2" s="3" t="str">
        <f>Soutěžící!$C$2</f>
        <v>Kuše</v>
      </c>
      <c r="C2" s="3"/>
      <c r="D2" s="3"/>
    </row>
    <row r="3" spans="1:4" ht="13.5" thickBot="1">
      <c r="A3" s="2" t="s">
        <v>10</v>
      </c>
      <c r="B3" s="11">
        <v>3</v>
      </c>
      <c r="C3" s="11"/>
      <c r="D3" s="11"/>
    </row>
    <row r="4" spans="1:10" ht="13.5" thickTop="1">
      <c r="A4" s="12"/>
      <c r="B4" s="13"/>
      <c r="C4" s="14"/>
      <c r="D4" s="15"/>
      <c r="E4" s="12"/>
      <c r="F4" s="53"/>
      <c r="G4" s="53"/>
      <c r="H4" s="38"/>
      <c r="I4" s="38"/>
      <c r="J4" s="13"/>
    </row>
    <row r="5" spans="1:10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9" t="s">
        <v>22</v>
      </c>
      <c r="F5" s="40" t="s">
        <v>38</v>
      </c>
      <c r="G5" s="54" t="s">
        <v>30</v>
      </c>
      <c r="H5" s="40" t="s">
        <v>37</v>
      </c>
      <c r="I5" s="40" t="s">
        <v>44</v>
      </c>
      <c r="J5" s="30" t="s">
        <v>19</v>
      </c>
    </row>
    <row r="6" spans="1:10" ht="13.5" thickTop="1">
      <c r="A6" s="18">
        <f>Soutěžící!A4</f>
        <v>40</v>
      </c>
      <c r="B6" s="23" t="str">
        <f>Soutěžící!B4&amp;" "&amp;Soutěžící!C4&amp;" "&amp;Soutěžící!D4</f>
        <v>Bochníček Jiří  </v>
      </c>
      <c r="C6" s="31" t="str">
        <f>IF(Soutěžící!E4="","",Soutěžící!E4)</f>
        <v>kuše</v>
      </c>
      <c r="D6" s="20">
        <f>IF(Soutěžící!H4="","",Soutěžící!H4)</f>
      </c>
      <c r="E6" s="21"/>
      <c r="F6" s="73"/>
      <c r="G6" s="73"/>
      <c r="H6" s="23">
        <f>IF(COUNT(E6)=0,"",SUM(E6:F6))</f>
      </c>
      <c r="I6" s="23">
        <f>IF(COUNT(H6)=0,"",H6+IF(COUNT(G6)=0,0,G6/100)+E6/1000000)</f>
      </c>
      <c r="J6" s="41">
        <f>IF(COUNT(I6)=0,"",RANK(I6,I$6:I$150,1))</f>
      </c>
    </row>
    <row r="7" spans="1:10" ht="12.75">
      <c r="A7" s="32">
        <f>Soutěžící!A5</f>
        <v>83</v>
      </c>
      <c r="B7" s="26" t="str">
        <f>Soutěžící!B5&amp;" "&amp;Soutěžící!C5&amp;" "&amp;Soutěžící!D5</f>
        <v>Kácha Ladislav  </v>
      </c>
      <c r="C7" s="33" t="str">
        <f>IF(Soutěžící!E5="","",Soutěžící!E5)</f>
        <v>kuše</v>
      </c>
      <c r="D7" s="34">
        <f>IF(Soutěžící!H5="","",Soutěžící!H5)</f>
      </c>
      <c r="E7" s="24"/>
      <c r="F7" s="74"/>
      <c r="G7" s="74"/>
      <c r="H7" s="26">
        <f aca="true" t="shared" si="0" ref="H7:H70">IF(COUNT(E7)=0,"",SUM(E7:F7))</f>
      </c>
      <c r="I7" s="26">
        <f aca="true" t="shared" si="1" ref="I7:I70">IF(COUNT(H7)=0,"",H7+IF(COUNT(G7)=0,0,G7/100)+E7/1000000)</f>
      </c>
      <c r="J7" s="19">
        <f aca="true" t="shared" si="2" ref="J7:J70">IF(COUNT(I7)=0,"",RANK(I7,I$6:I$150,1))</f>
      </c>
    </row>
    <row r="8" spans="1:10" ht="12.75">
      <c r="A8" s="32">
        <f>Soutěžící!A6</f>
        <v>39</v>
      </c>
      <c r="B8" s="26" t="str">
        <f>Soutěžící!B6&amp;" "&amp;Soutěžící!C6&amp;" "&amp;Soutěžící!D6</f>
        <v>Kutílek Leoš </v>
      </c>
      <c r="C8" s="33" t="str">
        <f>IF(Soutěžící!E6="","",Soutěžící!E6)</f>
        <v>kuše</v>
      </c>
      <c r="D8" s="34">
        <f>IF(Soutěžící!H6="","",Soutěžící!H6)</f>
      </c>
      <c r="E8" s="24"/>
      <c r="F8" s="74"/>
      <c r="G8" s="74"/>
      <c r="H8" s="26">
        <f t="shared" si="0"/>
      </c>
      <c r="I8" s="26">
        <f t="shared" si="1"/>
      </c>
      <c r="J8" s="19">
        <f t="shared" si="2"/>
      </c>
    </row>
    <row r="9" spans="1:10" ht="12.75">
      <c r="A9" s="32">
        <f>Soutěžící!A7</f>
        <v>18</v>
      </c>
      <c r="B9" s="26" t="str">
        <f>Soutěžící!B7&amp;" "&amp;Soutěžící!C7&amp;" "&amp;Soutěžící!D7</f>
        <v>Kvarda Zdeněk </v>
      </c>
      <c r="C9" s="33" t="str">
        <f>IF(Soutěžící!E7="","",Soutěžící!E7)</f>
        <v>kuše</v>
      </c>
      <c r="D9" s="34">
        <f>IF(Soutěžící!H7="","",Soutěžící!H7)</f>
      </c>
      <c r="E9" s="24"/>
      <c r="F9" s="74"/>
      <c r="G9" s="74"/>
      <c r="H9" s="26">
        <f t="shared" si="0"/>
      </c>
      <c r="I9" s="26">
        <f t="shared" si="1"/>
      </c>
      <c r="J9" s="19">
        <f t="shared" si="2"/>
      </c>
    </row>
    <row r="10" spans="1:10" ht="12.75">
      <c r="A10" s="32">
        <f>Soutěžící!A8</f>
        <v>88</v>
      </c>
      <c r="B10" s="26" t="str">
        <f>Soutěžící!B8&amp;" "&amp;Soutěžící!C8&amp;" "&amp;Soutěžící!D8</f>
        <v>Matějek Stanislav </v>
      </c>
      <c r="C10" s="33" t="str">
        <f>IF(Soutěžící!E8="","",Soutěžící!E8)</f>
        <v>kuše</v>
      </c>
      <c r="D10" s="34">
        <f>IF(Soutěžící!H8="","",Soutěžící!H8)</f>
      </c>
      <c r="E10" s="24"/>
      <c r="F10" s="74"/>
      <c r="G10" s="74"/>
      <c r="H10" s="26">
        <f t="shared" si="0"/>
      </c>
      <c r="I10" s="26">
        <f t="shared" si="1"/>
      </c>
      <c r="J10" s="19">
        <f t="shared" si="2"/>
      </c>
    </row>
    <row r="11" spans="1:10" ht="12.75">
      <c r="A11" s="32">
        <f>Soutěžící!A9</f>
        <v>20</v>
      </c>
      <c r="B11" s="26" t="str">
        <f>Soutěžící!B9&amp;" "&amp;Soutěžící!C9&amp;" "&amp;Soutěžící!D9</f>
        <v>Pácalt Vladimír   </v>
      </c>
      <c r="C11" s="33" t="str">
        <f>IF(Soutěžící!E9="","",Soutěžící!E9)</f>
        <v>kuše</v>
      </c>
      <c r="D11" s="34">
        <f>IF(Soutěžící!H9="","",Soutěžící!H9)</f>
      </c>
      <c r="E11" s="24"/>
      <c r="F11" s="74"/>
      <c r="G11" s="74"/>
      <c r="H11" s="26">
        <f t="shared" si="0"/>
      </c>
      <c r="I11" s="26">
        <f t="shared" si="1"/>
      </c>
      <c r="J11" s="19">
        <f t="shared" si="2"/>
      </c>
    </row>
    <row r="12" spans="1:10" ht="12.75">
      <c r="A12" s="32">
        <f>Soutěžící!A10</f>
        <v>103</v>
      </c>
      <c r="B12" s="26" t="str">
        <f>Soutěžící!B10&amp;" "&amp;Soutěžící!C10&amp;" "&amp;Soutěžící!D10</f>
        <v>Gombík Stanislav </v>
      </c>
      <c r="C12" s="33" t="str">
        <f>IF(Soutěžící!E10="","",Soutěžící!E10)</f>
        <v>kuše</v>
      </c>
      <c r="D12" s="34">
        <f>IF(Soutěžící!H10="","",Soutěžící!H10)</f>
      </c>
      <c r="E12" s="24"/>
      <c r="F12" s="74"/>
      <c r="G12" s="74"/>
      <c r="H12" s="26">
        <f t="shared" si="0"/>
      </c>
      <c r="I12" s="26">
        <f t="shared" si="1"/>
      </c>
      <c r="J12" s="19">
        <f t="shared" si="2"/>
      </c>
    </row>
    <row r="13" spans="1:10" ht="12.75">
      <c r="A13" s="32">
        <f>Soutěžící!A11</f>
        <v>22</v>
      </c>
      <c r="B13" s="26" t="str">
        <f>Soutěžící!B11&amp;" "&amp;Soutěžící!C11&amp;" "&amp;Soutěžící!D11</f>
        <v>Hrnčíř Pavel </v>
      </c>
      <c r="C13" s="33" t="str">
        <f>IF(Soutěžící!E11="","",Soutěžící!E11)</f>
        <v>kuše</v>
      </c>
      <c r="D13" s="34">
        <f>IF(Soutěžící!H11="","",Soutěžící!H11)</f>
      </c>
      <c r="E13" s="24"/>
      <c r="F13" s="74"/>
      <c r="G13" s="74"/>
      <c r="H13" s="26">
        <f t="shared" si="0"/>
      </c>
      <c r="I13" s="26">
        <f t="shared" si="1"/>
      </c>
      <c r="J13" s="19">
        <f t="shared" si="2"/>
      </c>
    </row>
    <row r="14" spans="1:10" ht="12.75">
      <c r="A14" s="32">
        <f>Soutěžící!A12</f>
        <v>51</v>
      </c>
      <c r="B14" s="26" t="str">
        <f>Soutěžící!B12&amp;" "&amp;Soutěžící!C12&amp;" "&amp;Soutěžící!D12</f>
        <v>Chaloupka Lukáš </v>
      </c>
      <c r="C14" s="33" t="str">
        <f>IF(Soutěžící!E12="","",Soutěžící!E12)</f>
        <v>kuše</v>
      </c>
      <c r="D14" s="34">
        <f>IF(Soutěžící!H12="","",Soutěžící!H12)</f>
      </c>
      <c r="E14" s="24"/>
      <c r="F14" s="74"/>
      <c r="G14" s="74"/>
      <c r="H14" s="26">
        <f t="shared" si="0"/>
      </c>
      <c r="I14" s="26">
        <f t="shared" si="1"/>
      </c>
      <c r="J14" s="19">
        <f t="shared" si="2"/>
      </c>
    </row>
    <row r="15" spans="1:10" ht="12.75">
      <c r="A15" s="32">
        <f>Soutěžící!A13</f>
        <v>54</v>
      </c>
      <c r="B15" s="26" t="str">
        <f>Soutěžící!B13&amp;" "&amp;Soutěžící!C13&amp;" "&amp;Soutěžící!D13</f>
        <v>Kačírek Radek  </v>
      </c>
      <c r="C15" s="33" t="str">
        <f>IF(Soutěžící!E13="","",Soutěžící!E13)</f>
        <v>kuše</v>
      </c>
      <c r="D15" s="34">
        <f>IF(Soutěžící!H13="","",Soutěžící!H13)</f>
      </c>
      <c r="E15" s="24"/>
      <c r="F15" s="74"/>
      <c r="G15" s="74"/>
      <c r="H15" s="26">
        <f t="shared" si="0"/>
      </c>
      <c r="I15" s="26">
        <f t="shared" si="1"/>
      </c>
      <c r="J15" s="19">
        <f t="shared" si="2"/>
      </c>
    </row>
    <row r="16" spans="1:10" ht="12.75">
      <c r="A16" s="32">
        <f>Soutěžící!A14</f>
        <v>24</v>
      </c>
      <c r="B16" s="26" t="str">
        <f>Soutěžící!B14&amp;" "&amp;Soutěžící!C14&amp;" "&amp;Soutěžící!D14</f>
        <v>Lejsek David </v>
      </c>
      <c r="C16" s="33" t="str">
        <f>IF(Soutěžící!E14="","",Soutěžící!E14)</f>
        <v>kuše</v>
      </c>
      <c r="D16" s="34">
        <f>IF(Soutěžící!H14="","",Soutěžící!H14)</f>
      </c>
      <c r="E16" s="24"/>
      <c r="F16" s="74"/>
      <c r="G16" s="74"/>
      <c r="H16" s="26">
        <f t="shared" si="0"/>
      </c>
      <c r="I16" s="26">
        <f t="shared" si="1"/>
      </c>
      <c r="J16" s="19">
        <f t="shared" si="2"/>
      </c>
    </row>
    <row r="17" spans="1:10" ht="12.75">
      <c r="A17" s="32">
        <f>Soutěžící!A15</f>
        <v>43</v>
      </c>
      <c r="B17" s="26" t="str">
        <f>Soutěžící!B15&amp;" "&amp;Soutěžící!C15&amp;" "&amp;Soutěžící!D15</f>
        <v>Pittauer Jaroslav  </v>
      </c>
      <c r="C17" s="33" t="str">
        <f>IF(Soutěžící!E15="","",Soutěžící!E15)</f>
        <v>kuše</v>
      </c>
      <c r="D17" s="34">
        <f>IF(Soutěžící!H15="","",Soutěžící!H15)</f>
      </c>
      <c r="E17" s="24"/>
      <c r="F17" s="74"/>
      <c r="G17" s="74"/>
      <c r="H17" s="26">
        <f t="shared" si="0"/>
      </c>
      <c r="I17" s="26">
        <f t="shared" si="1"/>
      </c>
      <c r="J17" s="19">
        <f t="shared" si="2"/>
      </c>
    </row>
    <row r="18" spans="1:10" ht="12.75">
      <c r="A18" s="32">
        <f>Soutěžící!A16</f>
        <v>33</v>
      </c>
      <c r="B18" s="26" t="str">
        <f>Soutěžící!B16&amp;" "&amp;Soutěžící!C16&amp;" "&amp;Soutěžící!D16</f>
        <v>Růžička Tomáš </v>
      </c>
      <c r="C18" s="33" t="str">
        <f>IF(Soutěžící!E16="","",Soutěžící!E16)</f>
        <v>kuše</v>
      </c>
      <c r="D18" s="34">
        <f>IF(Soutěžící!H16="","",Soutěžící!H16)</f>
      </c>
      <c r="E18" s="24"/>
      <c r="F18" s="74"/>
      <c r="G18" s="74"/>
      <c r="H18" s="26">
        <f t="shared" si="0"/>
      </c>
      <c r="I18" s="26">
        <f t="shared" si="1"/>
      </c>
      <c r="J18" s="19">
        <f t="shared" si="2"/>
      </c>
    </row>
    <row r="19" spans="1:10" ht="12.75">
      <c r="A19" s="32">
        <f>Soutěžící!A17</f>
        <v>44</v>
      </c>
      <c r="B19" s="26" t="str">
        <f>Soutěžící!B17&amp;" "&amp;Soutěžící!C17&amp;" "&amp;Soutěžící!D17</f>
        <v>Šimík Antonín </v>
      </c>
      <c r="C19" s="33" t="str">
        <f>IF(Soutěžící!E17="","",Soutěžící!E17)</f>
        <v>kuše</v>
      </c>
      <c r="D19" s="34">
        <f>IF(Soutěžící!H17="","",Soutěžící!H17)</f>
      </c>
      <c r="E19" s="24"/>
      <c r="F19" s="74"/>
      <c r="G19" s="74"/>
      <c r="H19" s="26">
        <f t="shared" si="0"/>
      </c>
      <c r="I19" s="26">
        <f t="shared" si="1"/>
      </c>
      <c r="J19" s="19">
        <f t="shared" si="2"/>
      </c>
    </row>
    <row r="20" spans="1:10" ht="12.75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4">
        <f>IF(Soutěžící!H18="","",Soutěžící!H18)</f>
      </c>
      <c r="E20" s="24"/>
      <c r="F20" s="74"/>
      <c r="G20" s="74"/>
      <c r="H20" s="26">
        <f t="shared" si="0"/>
      </c>
      <c r="I20" s="26">
        <f t="shared" si="1"/>
      </c>
      <c r="J20" s="19">
        <f t="shared" si="2"/>
      </c>
    </row>
    <row r="21" spans="1:10" ht="12.75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4">
        <f>IF(Soutěžící!H19="","",Soutěžící!H19)</f>
      </c>
      <c r="E21" s="24"/>
      <c r="F21" s="74"/>
      <c r="G21" s="74"/>
      <c r="H21" s="26">
        <f t="shared" si="0"/>
      </c>
      <c r="I21" s="26">
        <f t="shared" si="1"/>
      </c>
      <c r="J21" s="19">
        <f t="shared" si="2"/>
      </c>
    </row>
    <row r="22" spans="1:10" ht="12.75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4">
        <f>IF(Soutěžící!H20="","",Soutěžící!H20)</f>
      </c>
      <c r="E22" s="24"/>
      <c r="F22" s="74"/>
      <c r="G22" s="74"/>
      <c r="H22" s="26">
        <f t="shared" si="0"/>
      </c>
      <c r="I22" s="26">
        <f t="shared" si="1"/>
      </c>
      <c r="J22" s="19">
        <f t="shared" si="2"/>
      </c>
    </row>
    <row r="23" spans="1:10" ht="12.75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4">
        <f>IF(Soutěžící!H21="","",Soutěžící!H21)</f>
      </c>
      <c r="E23" s="24"/>
      <c r="F23" s="74"/>
      <c r="G23" s="74"/>
      <c r="H23" s="26">
        <f t="shared" si="0"/>
      </c>
      <c r="I23" s="26">
        <f t="shared" si="1"/>
      </c>
      <c r="J23" s="19">
        <f t="shared" si="2"/>
      </c>
    </row>
    <row r="24" spans="1:10" ht="12.75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4">
        <f>IF(Soutěžící!H22="","",Soutěžící!H22)</f>
      </c>
      <c r="E24" s="24"/>
      <c r="F24" s="74"/>
      <c r="G24" s="74"/>
      <c r="H24" s="26">
        <f t="shared" si="0"/>
      </c>
      <c r="I24" s="26">
        <f t="shared" si="1"/>
      </c>
      <c r="J24" s="19">
        <f t="shared" si="2"/>
      </c>
    </row>
    <row r="25" spans="1:10" ht="12.75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4">
        <f>IF(Soutěžící!H23="","",Soutěžící!H23)</f>
      </c>
      <c r="E25" s="24"/>
      <c r="F25" s="74"/>
      <c r="G25" s="74"/>
      <c r="H25" s="26">
        <f t="shared" si="0"/>
      </c>
      <c r="I25" s="26">
        <f t="shared" si="1"/>
      </c>
      <c r="J25" s="19">
        <f t="shared" si="2"/>
      </c>
    </row>
    <row r="26" spans="1:10" ht="12.75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4">
        <f>IF(Soutěžící!H24="","",Soutěžící!H24)</f>
      </c>
      <c r="E26" s="24"/>
      <c r="F26" s="74"/>
      <c r="G26" s="74"/>
      <c r="H26" s="26">
        <f t="shared" si="0"/>
      </c>
      <c r="I26" s="26">
        <f t="shared" si="1"/>
      </c>
      <c r="J26" s="19">
        <f t="shared" si="2"/>
      </c>
    </row>
    <row r="27" spans="1:10" ht="12.75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4">
        <f>IF(Soutěžící!H25="","",Soutěžící!H25)</f>
      </c>
      <c r="E27" s="24"/>
      <c r="F27" s="74"/>
      <c r="G27" s="74"/>
      <c r="H27" s="26">
        <f t="shared" si="0"/>
      </c>
      <c r="I27" s="26">
        <f t="shared" si="1"/>
      </c>
      <c r="J27" s="19">
        <f t="shared" si="2"/>
      </c>
    </row>
    <row r="28" spans="1:10" ht="12.75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4">
        <f>IF(Soutěžící!H26="","",Soutěžící!H26)</f>
      </c>
      <c r="E28" s="24"/>
      <c r="F28" s="74"/>
      <c r="G28" s="74"/>
      <c r="H28" s="26">
        <f t="shared" si="0"/>
      </c>
      <c r="I28" s="26">
        <f t="shared" si="1"/>
      </c>
      <c r="J28" s="19">
        <f t="shared" si="2"/>
      </c>
    </row>
    <row r="29" spans="1:10" ht="12.75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4">
        <f>IF(Soutěžící!H27="","",Soutěžící!H27)</f>
      </c>
      <c r="E29" s="24"/>
      <c r="F29" s="74"/>
      <c r="G29" s="74"/>
      <c r="H29" s="26">
        <f t="shared" si="0"/>
      </c>
      <c r="I29" s="26">
        <f t="shared" si="1"/>
      </c>
      <c r="J29" s="19">
        <f t="shared" si="2"/>
      </c>
    </row>
    <row r="30" spans="1:10" ht="12.75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4">
        <f>IF(Soutěžící!H28="","",Soutěžící!H28)</f>
      </c>
      <c r="E30" s="24"/>
      <c r="F30" s="74"/>
      <c r="G30" s="74"/>
      <c r="H30" s="26">
        <f t="shared" si="0"/>
      </c>
      <c r="I30" s="26">
        <f t="shared" si="1"/>
      </c>
      <c r="J30" s="19">
        <f t="shared" si="2"/>
      </c>
    </row>
    <row r="31" spans="1:10" ht="12.75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4">
        <f>IF(Soutěžící!H29="","",Soutěžící!H29)</f>
      </c>
      <c r="E31" s="24"/>
      <c r="F31" s="74"/>
      <c r="G31" s="74"/>
      <c r="H31" s="26">
        <f t="shared" si="0"/>
      </c>
      <c r="I31" s="26">
        <f t="shared" si="1"/>
      </c>
      <c r="J31" s="19">
        <f t="shared" si="2"/>
      </c>
    </row>
    <row r="32" spans="1:10" ht="12.75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4">
        <f>IF(Soutěžící!H30="","",Soutěžící!H30)</f>
      </c>
      <c r="E32" s="24"/>
      <c r="F32" s="74"/>
      <c r="G32" s="74"/>
      <c r="H32" s="26">
        <f t="shared" si="0"/>
      </c>
      <c r="I32" s="26">
        <f t="shared" si="1"/>
      </c>
      <c r="J32" s="19">
        <f t="shared" si="2"/>
      </c>
    </row>
    <row r="33" spans="1:10" ht="12.75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4">
        <f>IF(Soutěžící!H31="","",Soutěžící!H31)</f>
      </c>
      <c r="E33" s="24"/>
      <c r="F33" s="74"/>
      <c r="G33" s="74"/>
      <c r="H33" s="26">
        <f t="shared" si="0"/>
      </c>
      <c r="I33" s="26">
        <f t="shared" si="1"/>
      </c>
      <c r="J33" s="19">
        <f t="shared" si="2"/>
      </c>
    </row>
    <row r="34" spans="1:10" ht="12.75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4">
        <f>IF(Soutěžící!H32="","",Soutěžící!H32)</f>
      </c>
      <c r="E34" s="24"/>
      <c r="F34" s="74"/>
      <c r="G34" s="74"/>
      <c r="H34" s="26">
        <f t="shared" si="0"/>
      </c>
      <c r="I34" s="26">
        <f t="shared" si="1"/>
      </c>
      <c r="J34" s="19">
        <f t="shared" si="2"/>
      </c>
    </row>
    <row r="35" spans="1:10" ht="12.75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4">
        <f>IF(Soutěžící!H33="","",Soutěžící!H33)</f>
      </c>
      <c r="E35" s="24"/>
      <c r="F35" s="74"/>
      <c r="G35" s="74"/>
      <c r="H35" s="26">
        <f t="shared" si="0"/>
      </c>
      <c r="I35" s="26">
        <f t="shared" si="1"/>
      </c>
      <c r="J35" s="19">
        <f t="shared" si="2"/>
      </c>
    </row>
    <row r="36" spans="1:10" ht="12.75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4">
        <f>IF(Soutěžící!H34="","",Soutěžící!H34)</f>
      </c>
      <c r="E36" s="24"/>
      <c r="F36" s="74"/>
      <c r="G36" s="74"/>
      <c r="H36" s="26">
        <f t="shared" si="0"/>
      </c>
      <c r="I36" s="26">
        <f t="shared" si="1"/>
      </c>
      <c r="J36" s="19">
        <f t="shared" si="2"/>
      </c>
    </row>
    <row r="37" spans="1:10" ht="12.75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4">
        <f>IF(Soutěžící!H35="","",Soutěžící!H35)</f>
      </c>
      <c r="E37" s="24"/>
      <c r="F37" s="74"/>
      <c r="G37" s="74"/>
      <c r="H37" s="26">
        <f t="shared" si="0"/>
      </c>
      <c r="I37" s="26">
        <f t="shared" si="1"/>
      </c>
      <c r="J37" s="19">
        <f t="shared" si="2"/>
      </c>
    </row>
    <row r="38" spans="1:10" ht="12.75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4">
        <f>IF(Soutěžící!H36="","",Soutěžící!H36)</f>
      </c>
      <c r="E38" s="24"/>
      <c r="F38" s="74"/>
      <c r="G38" s="74"/>
      <c r="H38" s="26">
        <f t="shared" si="0"/>
      </c>
      <c r="I38" s="26">
        <f t="shared" si="1"/>
      </c>
      <c r="J38" s="19">
        <f t="shared" si="2"/>
      </c>
    </row>
    <row r="39" spans="1:10" ht="12.75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4">
        <f>IF(Soutěžící!H37="","",Soutěžící!H37)</f>
      </c>
      <c r="E39" s="24"/>
      <c r="F39" s="74"/>
      <c r="G39" s="74"/>
      <c r="H39" s="26">
        <f t="shared" si="0"/>
      </c>
      <c r="I39" s="26">
        <f t="shared" si="1"/>
      </c>
      <c r="J39" s="19">
        <f t="shared" si="2"/>
      </c>
    </row>
    <row r="40" spans="1:10" ht="12.75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4">
        <f>IF(Soutěžící!H38="","",Soutěžící!H38)</f>
      </c>
      <c r="E40" s="24"/>
      <c r="F40" s="74"/>
      <c r="G40" s="74"/>
      <c r="H40" s="26">
        <f t="shared" si="0"/>
      </c>
      <c r="I40" s="26">
        <f t="shared" si="1"/>
      </c>
      <c r="J40" s="19">
        <f t="shared" si="2"/>
      </c>
    </row>
    <row r="41" spans="1:10" ht="12.75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4">
        <f>IF(Soutěžící!H39="","",Soutěžící!H39)</f>
      </c>
      <c r="E41" s="24"/>
      <c r="F41" s="74"/>
      <c r="G41" s="74"/>
      <c r="H41" s="26">
        <f t="shared" si="0"/>
      </c>
      <c r="I41" s="26">
        <f t="shared" si="1"/>
      </c>
      <c r="J41" s="19">
        <f t="shared" si="2"/>
      </c>
    </row>
    <row r="42" spans="1:10" ht="12.75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4">
        <f>IF(Soutěžící!H40="","",Soutěžící!H40)</f>
      </c>
      <c r="E42" s="24"/>
      <c r="F42" s="74"/>
      <c r="G42" s="74"/>
      <c r="H42" s="26">
        <f t="shared" si="0"/>
      </c>
      <c r="I42" s="26">
        <f t="shared" si="1"/>
      </c>
      <c r="J42" s="19">
        <f t="shared" si="2"/>
      </c>
    </row>
    <row r="43" spans="1:10" ht="12.75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4">
        <f>IF(Soutěžící!H41="","",Soutěžící!H41)</f>
      </c>
      <c r="E43" s="24"/>
      <c r="F43" s="74"/>
      <c r="G43" s="74"/>
      <c r="H43" s="26">
        <f t="shared" si="0"/>
      </c>
      <c r="I43" s="26">
        <f t="shared" si="1"/>
      </c>
      <c r="J43" s="19">
        <f t="shared" si="2"/>
      </c>
    </row>
    <row r="44" spans="1:10" ht="12.75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4">
        <f>IF(Soutěžící!H42="","",Soutěžící!H42)</f>
      </c>
      <c r="E44" s="24"/>
      <c r="F44" s="74"/>
      <c r="G44" s="74"/>
      <c r="H44" s="26">
        <f t="shared" si="0"/>
      </c>
      <c r="I44" s="26">
        <f t="shared" si="1"/>
      </c>
      <c r="J44" s="19">
        <f t="shared" si="2"/>
      </c>
    </row>
    <row r="45" spans="1:10" ht="12.75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4">
        <f>IF(Soutěžící!H43="","",Soutěžící!H43)</f>
      </c>
      <c r="E45" s="24"/>
      <c r="F45" s="74"/>
      <c r="G45" s="74"/>
      <c r="H45" s="26">
        <f t="shared" si="0"/>
      </c>
      <c r="I45" s="26">
        <f t="shared" si="1"/>
      </c>
      <c r="J45" s="19">
        <f t="shared" si="2"/>
      </c>
    </row>
    <row r="46" spans="1:10" ht="12.75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4">
        <f>IF(Soutěžící!H44="","",Soutěžící!H44)</f>
      </c>
      <c r="E46" s="24"/>
      <c r="F46" s="74"/>
      <c r="G46" s="74"/>
      <c r="H46" s="26">
        <f t="shared" si="0"/>
      </c>
      <c r="I46" s="26">
        <f t="shared" si="1"/>
      </c>
      <c r="J46" s="19">
        <f t="shared" si="2"/>
      </c>
    </row>
    <row r="47" spans="1:10" ht="12.75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4">
        <f>IF(Soutěžící!H45="","",Soutěžící!H45)</f>
      </c>
      <c r="E47" s="24"/>
      <c r="F47" s="74"/>
      <c r="G47" s="74"/>
      <c r="H47" s="26">
        <f t="shared" si="0"/>
      </c>
      <c r="I47" s="26">
        <f t="shared" si="1"/>
      </c>
      <c r="J47" s="19">
        <f t="shared" si="2"/>
      </c>
    </row>
    <row r="48" spans="1:10" ht="12.75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4">
        <f>IF(Soutěžící!H46="","",Soutěžící!H46)</f>
      </c>
      <c r="E48" s="24"/>
      <c r="F48" s="74"/>
      <c r="G48" s="74"/>
      <c r="H48" s="26">
        <f t="shared" si="0"/>
      </c>
      <c r="I48" s="26">
        <f t="shared" si="1"/>
      </c>
      <c r="J48" s="19">
        <f t="shared" si="2"/>
      </c>
    </row>
    <row r="49" spans="1:10" ht="12.75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4">
        <f>IF(Soutěžící!H47="","",Soutěžící!H47)</f>
      </c>
      <c r="E49" s="24"/>
      <c r="F49" s="74"/>
      <c r="G49" s="74"/>
      <c r="H49" s="26">
        <f t="shared" si="0"/>
      </c>
      <c r="I49" s="26">
        <f t="shared" si="1"/>
      </c>
      <c r="J49" s="19">
        <f t="shared" si="2"/>
      </c>
    </row>
    <row r="50" spans="1:10" ht="12.75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4">
        <f>IF(Soutěžící!H48="","",Soutěžící!H48)</f>
      </c>
      <c r="E50" s="24"/>
      <c r="F50" s="74"/>
      <c r="G50" s="74"/>
      <c r="H50" s="26">
        <f t="shared" si="0"/>
      </c>
      <c r="I50" s="26">
        <f t="shared" si="1"/>
      </c>
      <c r="J50" s="19">
        <f t="shared" si="2"/>
      </c>
    </row>
    <row r="51" spans="1:10" ht="12.75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4">
        <f>IF(Soutěžící!H49="","",Soutěžící!H49)</f>
      </c>
      <c r="E51" s="24"/>
      <c r="F51" s="74"/>
      <c r="G51" s="74"/>
      <c r="H51" s="26">
        <f t="shared" si="0"/>
      </c>
      <c r="I51" s="26">
        <f t="shared" si="1"/>
      </c>
      <c r="J51" s="19">
        <f t="shared" si="2"/>
      </c>
    </row>
    <row r="52" spans="1:10" ht="12.75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4">
        <f>IF(Soutěžící!H50="","",Soutěžící!H50)</f>
      </c>
      <c r="E52" s="24"/>
      <c r="F52" s="74"/>
      <c r="G52" s="74"/>
      <c r="H52" s="26">
        <f t="shared" si="0"/>
      </c>
      <c r="I52" s="26">
        <f t="shared" si="1"/>
      </c>
      <c r="J52" s="19">
        <f t="shared" si="2"/>
      </c>
    </row>
    <row r="53" spans="1:10" ht="12.75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4">
        <f>IF(Soutěžící!H51="","",Soutěžící!H51)</f>
      </c>
      <c r="E53" s="24"/>
      <c r="F53" s="74"/>
      <c r="G53" s="74"/>
      <c r="H53" s="26">
        <f t="shared" si="0"/>
      </c>
      <c r="I53" s="26">
        <f t="shared" si="1"/>
      </c>
      <c r="J53" s="19">
        <f t="shared" si="2"/>
      </c>
    </row>
    <row r="54" spans="1:10" ht="12.75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4">
        <f>IF(Soutěžící!H52="","",Soutěžící!H52)</f>
      </c>
      <c r="E54" s="24"/>
      <c r="F54" s="74"/>
      <c r="G54" s="74"/>
      <c r="H54" s="26">
        <f t="shared" si="0"/>
      </c>
      <c r="I54" s="26">
        <f t="shared" si="1"/>
      </c>
      <c r="J54" s="19">
        <f t="shared" si="2"/>
      </c>
    </row>
    <row r="55" spans="1:10" ht="12.75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4">
        <f>IF(Soutěžící!H53="","",Soutěžící!H53)</f>
      </c>
      <c r="E55" s="24"/>
      <c r="F55" s="74"/>
      <c r="G55" s="74"/>
      <c r="H55" s="26">
        <f t="shared" si="0"/>
      </c>
      <c r="I55" s="26">
        <f t="shared" si="1"/>
      </c>
      <c r="J55" s="19">
        <f t="shared" si="2"/>
      </c>
    </row>
    <row r="56" spans="1:10" ht="12.75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4">
        <f>IF(Soutěžící!H54="","",Soutěžící!H54)</f>
      </c>
      <c r="E56" s="24"/>
      <c r="F56" s="74"/>
      <c r="G56" s="74"/>
      <c r="H56" s="26">
        <f t="shared" si="0"/>
      </c>
      <c r="I56" s="26">
        <f t="shared" si="1"/>
      </c>
      <c r="J56" s="19">
        <f t="shared" si="2"/>
      </c>
    </row>
    <row r="57" spans="1:10" ht="12.75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4">
        <f>IF(Soutěžící!H55="","",Soutěžící!H55)</f>
      </c>
      <c r="E57" s="24"/>
      <c r="F57" s="74"/>
      <c r="G57" s="74"/>
      <c r="H57" s="26">
        <f t="shared" si="0"/>
      </c>
      <c r="I57" s="26">
        <f t="shared" si="1"/>
      </c>
      <c r="J57" s="19">
        <f t="shared" si="2"/>
      </c>
    </row>
    <row r="58" spans="1:10" ht="12.75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4">
        <f>IF(Soutěžící!H56="","",Soutěžící!H56)</f>
      </c>
      <c r="E58" s="24"/>
      <c r="F58" s="74"/>
      <c r="G58" s="74"/>
      <c r="H58" s="26">
        <f t="shared" si="0"/>
      </c>
      <c r="I58" s="26">
        <f t="shared" si="1"/>
      </c>
      <c r="J58" s="19">
        <f t="shared" si="2"/>
      </c>
    </row>
    <row r="59" spans="1:10" ht="12.75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4">
        <f>IF(Soutěžící!H57="","",Soutěžící!H57)</f>
      </c>
      <c r="E59" s="24"/>
      <c r="F59" s="74"/>
      <c r="G59" s="74"/>
      <c r="H59" s="26">
        <f t="shared" si="0"/>
      </c>
      <c r="I59" s="26">
        <f t="shared" si="1"/>
      </c>
      <c r="J59" s="19">
        <f t="shared" si="2"/>
      </c>
    </row>
    <row r="60" spans="1:10" ht="12.75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4">
        <f>IF(Soutěžící!H58="","",Soutěžící!H58)</f>
      </c>
      <c r="E60" s="24"/>
      <c r="F60" s="74"/>
      <c r="G60" s="74"/>
      <c r="H60" s="26">
        <f t="shared" si="0"/>
      </c>
      <c r="I60" s="26">
        <f t="shared" si="1"/>
      </c>
      <c r="J60" s="19">
        <f t="shared" si="2"/>
      </c>
    </row>
    <row r="61" spans="1:10" ht="12.75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4">
        <f>IF(Soutěžící!H59="","",Soutěžící!H59)</f>
      </c>
      <c r="E61" s="24"/>
      <c r="F61" s="74"/>
      <c r="G61" s="74"/>
      <c r="H61" s="26">
        <f t="shared" si="0"/>
      </c>
      <c r="I61" s="26">
        <f t="shared" si="1"/>
      </c>
      <c r="J61" s="19">
        <f t="shared" si="2"/>
      </c>
    </row>
    <row r="62" spans="1:10" ht="12.75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4">
        <f>IF(Soutěžící!H60="","",Soutěžící!H60)</f>
      </c>
      <c r="E62" s="24"/>
      <c r="F62" s="74"/>
      <c r="G62" s="74"/>
      <c r="H62" s="26">
        <f t="shared" si="0"/>
      </c>
      <c r="I62" s="26">
        <f t="shared" si="1"/>
      </c>
      <c r="J62" s="19">
        <f t="shared" si="2"/>
      </c>
    </row>
    <row r="63" spans="1:10" ht="12.75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4">
        <f>IF(Soutěžící!H61="","",Soutěžící!H61)</f>
      </c>
      <c r="E63" s="24"/>
      <c r="F63" s="74"/>
      <c r="G63" s="74"/>
      <c r="H63" s="26">
        <f t="shared" si="0"/>
      </c>
      <c r="I63" s="26">
        <f t="shared" si="1"/>
      </c>
      <c r="J63" s="19">
        <f t="shared" si="2"/>
      </c>
    </row>
    <row r="64" spans="1:10" ht="12.75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4">
        <f>IF(Soutěžící!H62="","",Soutěžící!H62)</f>
      </c>
      <c r="E64" s="24"/>
      <c r="F64" s="74"/>
      <c r="G64" s="74"/>
      <c r="H64" s="26">
        <f t="shared" si="0"/>
      </c>
      <c r="I64" s="26">
        <f t="shared" si="1"/>
      </c>
      <c r="J64" s="19">
        <f t="shared" si="2"/>
      </c>
    </row>
    <row r="65" spans="1:10" ht="12.75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4">
        <f>IF(Soutěžící!H63="","",Soutěžící!H63)</f>
      </c>
      <c r="E65" s="24"/>
      <c r="F65" s="74"/>
      <c r="G65" s="74"/>
      <c r="H65" s="26">
        <f t="shared" si="0"/>
      </c>
      <c r="I65" s="26">
        <f t="shared" si="1"/>
      </c>
      <c r="J65" s="19">
        <f t="shared" si="2"/>
      </c>
    </row>
    <row r="66" spans="1:10" ht="12.75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4">
        <f>IF(Soutěžící!H64="","",Soutěžící!H64)</f>
      </c>
      <c r="E66" s="24"/>
      <c r="F66" s="74"/>
      <c r="G66" s="74"/>
      <c r="H66" s="26">
        <f t="shared" si="0"/>
      </c>
      <c r="I66" s="26">
        <f t="shared" si="1"/>
      </c>
      <c r="J66" s="19">
        <f t="shared" si="2"/>
      </c>
    </row>
    <row r="67" spans="1:10" ht="12.75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4">
        <f>IF(Soutěžící!H65="","",Soutěžící!H65)</f>
      </c>
      <c r="E67" s="24"/>
      <c r="F67" s="74"/>
      <c r="G67" s="74"/>
      <c r="H67" s="26">
        <f t="shared" si="0"/>
      </c>
      <c r="I67" s="26">
        <f t="shared" si="1"/>
      </c>
      <c r="J67" s="19">
        <f t="shared" si="2"/>
      </c>
    </row>
    <row r="68" spans="1:10" ht="12.75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4">
        <f>IF(Soutěžící!H66="","",Soutěžící!H66)</f>
      </c>
      <c r="E68" s="24"/>
      <c r="F68" s="74"/>
      <c r="G68" s="74"/>
      <c r="H68" s="26">
        <f t="shared" si="0"/>
      </c>
      <c r="I68" s="26">
        <f t="shared" si="1"/>
      </c>
      <c r="J68" s="19">
        <f t="shared" si="2"/>
      </c>
    </row>
    <row r="69" spans="1:10" ht="12.75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4">
        <f>IF(Soutěžící!H67="","",Soutěžící!H67)</f>
      </c>
      <c r="E69" s="24"/>
      <c r="F69" s="74"/>
      <c r="G69" s="74"/>
      <c r="H69" s="26">
        <f t="shared" si="0"/>
      </c>
      <c r="I69" s="26">
        <f t="shared" si="1"/>
      </c>
      <c r="J69" s="19">
        <f t="shared" si="2"/>
      </c>
    </row>
    <row r="70" spans="1:10" ht="12.75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4">
        <f>IF(Soutěžící!H68="","",Soutěžící!H68)</f>
      </c>
      <c r="E70" s="24"/>
      <c r="F70" s="74"/>
      <c r="G70" s="74"/>
      <c r="H70" s="26">
        <f t="shared" si="0"/>
      </c>
      <c r="I70" s="26">
        <f t="shared" si="1"/>
      </c>
      <c r="J70" s="19">
        <f t="shared" si="2"/>
      </c>
    </row>
    <row r="71" spans="1:10" ht="12.75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4">
        <f>IF(Soutěžící!H69="","",Soutěžící!H69)</f>
      </c>
      <c r="E71" s="24"/>
      <c r="F71" s="74"/>
      <c r="G71" s="74"/>
      <c r="H71" s="26">
        <f aca="true" t="shared" si="3" ref="H71:H100">IF(COUNT(E71)=0,"",SUM(E71:F71))</f>
      </c>
      <c r="I71" s="26">
        <f aca="true" t="shared" si="4" ref="I71:I100">IF(COUNT(H71)=0,"",H71+IF(COUNT(G71)=0,0,G71/100)+E71/1000000)</f>
      </c>
      <c r="J71" s="19">
        <f aca="true" t="shared" si="5" ref="J71:J134">IF(COUNT(I71)=0,"",RANK(I71,I$6:I$150,1))</f>
      </c>
    </row>
    <row r="72" spans="1:10" ht="12.75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4">
        <f>IF(Soutěžící!H70="","",Soutěžící!H70)</f>
      </c>
      <c r="E72" s="24"/>
      <c r="F72" s="74"/>
      <c r="G72" s="74"/>
      <c r="H72" s="26">
        <f t="shared" si="3"/>
      </c>
      <c r="I72" s="26">
        <f t="shared" si="4"/>
      </c>
      <c r="J72" s="19">
        <f t="shared" si="5"/>
      </c>
    </row>
    <row r="73" spans="1:10" ht="12.75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4">
        <f>IF(Soutěžící!H71="","",Soutěžící!H71)</f>
      </c>
      <c r="E73" s="24"/>
      <c r="F73" s="74"/>
      <c r="G73" s="74"/>
      <c r="H73" s="26">
        <f t="shared" si="3"/>
      </c>
      <c r="I73" s="26">
        <f t="shared" si="4"/>
      </c>
      <c r="J73" s="19">
        <f t="shared" si="5"/>
      </c>
    </row>
    <row r="74" spans="1:10" ht="12.75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4">
        <f>IF(Soutěžící!H72="","",Soutěžící!H72)</f>
      </c>
      <c r="E74" s="24"/>
      <c r="F74" s="74"/>
      <c r="G74" s="74"/>
      <c r="H74" s="26">
        <f t="shared" si="3"/>
      </c>
      <c r="I74" s="26">
        <f t="shared" si="4"/>
      </c>
      <c r="J74" s="19">
        <f t="shared" si="5"/>
      </c>
    </row>
    <row r="75" spans="1:10" ht="12.75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4">
        <f>IF(Soutěžící!H73="","",Soutěžící!H73)</f>
      </c>
      <c r="E75" s="24"/>
      <c r="F75" s="74"/>
      <c r="G75" s="74"/>
      <c r="H75" s="26">
        <f t="shared" si="3"/>
      </c>
      <c r="I75" s="26">
        <f t="shared" si="4"/>
      </c>
      <c r="J75" s="19">
        <f t="shared" si="5"/>
      </c>
    </row>
    <row r="76" spans="1:10" ht="12.75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4">
        <f>IF(Soutěžící!H74="","",Soutěžící!H74)</f>
      </c>
      <c r="E76" s="24"/>
      <c r="F76" s="74"/>
      <c r="G76" s="74"/>
      <c r="H76" s="26">
        <f t="shared" si="3"/>
      </c>
      <c r="I76" s="26">
        <f t="shared" si="4"/>
      </c>
      <c r="J76" s="19">
        <f t="shared" si="5"/>
      </c>
    </row>
    <row r="77" spans="1:10" ht="12.75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4">
        <f>IF(Soutěžící!H75="","",Soutěžící!H75)</f>
      </c>
      <c r="E77" s="24"/>
      <c r="F77" s="74"/>
      <c r="G77" s="74"/>
      <c r="H77" s="26">
        <f t="shared" si="3"/>
      </c>
      <c r="I77" s="26">
        <f t="shared" si="4"/>
      </c>
      <c r="J77" s="19">
        <f t="shared" si="5"/>
      </c>
    </row>
    <row r="78" spans="1:10" ht="12.75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4">
        <f>IF(Soutěžící!H76="","",Soutěžící!H76)</f>
      </c>
      <c r="E78" s="24"/>
      <c r="F78" s="74"/>
      <c r="G78" s="74"/>
      <c r="H78" s="26">
        <f t="shared" si="3"/>
      </c>
      <c r="I78" s="26">
        <f t="shared" si="4"/>
      </c>
      <c r="J78" s="19">
        <f t="shared" si="5"/>
      </c>
    </row>
    <row r="79" spans="1:10" ht="12.75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4">
        <f>IF(Soutěžící!H77="","",Soutěžící!H77)</f>
      </c>
      <c r="E79" s="24"/>
      <c r="F79" s="74"/>
      <c r="G79" s="74"/>
      <c r="H79" s="26">
        <f t="shared" si="3"/>
      </c>
      <c r="I79" s="26">
        <f t="shared" si="4"/>
      </c>
      <c r="J79" s="19">
        <f t="shared" si="5"/>
      </c>
    </row>
    <row r="80" spans="1:10" ht="12.75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4">
        <f>IF(Soutěžící!H78="","",Soutěžící!H78)</f>
      </c>
      <c r="E80" s="24"/>
      <c r="F80" s="74"/>
      <c r="G80" s="74"/>
      <c r="H80" s="26">
        <f t="shared" si="3"/>
      </c>
      <c r="I80" s="26">
        <f t="shared" si="4"/>
      </c>
      <c r="J80" s="19">
        <f t="shared" si="5"/>
      </c>
    </row>
    <row r="81" spans="1:10" ht="12.75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4">
        <f>IF(Soutěžící!H79="","",Soutěžící!H79)</f>
      </c>
      <c r="E81" s="24"/>
      <c r="F81" s="74"/>
      <c r="G81" s="74"/>
      <c r="H81" s="26">
        <f t="shared" si="3"/>
      </c>
      <c r="I81" s="26">
        <f t="shared" si="4"/>
      </c>
      <c r="J81" s="19">
        <f t="shared" si="5"/>
      </c>
    </row>
    <row r="82" spans="1:10" ht="12.75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4">
        <f>IF(Soutěžící!H80="","",Soutěžící!H80)</f>
      </c>
      <c r="E82" s="24"/>
      <c r="F82" s="74"/>
      <c r="G82" s="74"/>
      <c r="H82" s="26">
        <f t="shared" si="3"/>
      </c>
      <c r="I82" s="26">
        <f t="shared" si="4"/>
      </c>
      <c r="J82" s="19">
        <f t="shared" si="5"/>
      </c>
    </row>
    <row r="83" spans="1:10" ht="12.75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4">
        <f>IF(Soutěžící!H81="","",Soutěžící!H81)</f>
      </c>
      <c r="E83" s="24"/>
      <c r="F83" s="74"/>
      <c r="G83" s="74"/>
      <c r="H83" s="26">
        <f t="shared" si="3"/>
      </c>
      <c r="I83" s="26">
        <f t="shared" si="4"/>
      </c>
      <c r="J83" s="19">
        <f t="shared" si="5"/>
      </c>
    </row>
    <row r="84" spans="1:10" ht="12.75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4">
        <f>IF(Soutěžící!H82="","",Soutěžící!H82)</f>
      </c>
      <c r="E84" s="24"/>
      <c r="F84" s="74"/>
      <c r="G84" s="74"/>
      <c r="H84" s="26">
        <f t="shared" si="3"/>
      </c>
      <c r="I84" s="26">
        <f t="shared" si="4"/>
      </c>
      <c r="J84" s="19">
        <f t="shared" si="5"/>
      </c>
    </row>
    <row r="85" spans="1:10" ht="12.75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4">
        <f>IF(Soutěžící!H83="","",Soutěžící!H83)</f>
      </c>
      <c r="E85" s="24"/>
      <c r="F85" s="74"/>
      <c r="G85" s="74"/>
      <c r="H85" s="26">
        <f t="shared" si="3"/>
      </c>
      <c r="I85" s="26">
        <f t="shared" si="4"/>
      </c>
      <c r="J85" s="19">
        <f t="shared" si="5"/>
      </c>
    </row>
    <row r="86" spans="1:10" ht="12.75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4">
        <f>IF(Soutěžící!H84="","",Soutěžící!H84)</f>
      </c>
      <c r="E86" s="24"/>
      <c r="F86" s="74"/>
      <c r="G86" s="74"/>
      <c r="H86" s="26">
        <f t="shared" si="3"/>
      </c>
      <c r="I86" s="26">
        <f t="shared" si="4"/>
      </c>
      <c r="J86" s="19">
        <f t="shared" si="5"/>
      </c>
    </row>
    <row r="87" spans="1:10" ht="12.75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4">
        <f>IF(Soutěžící!H85="","",Soutěžící!H85)</f>
      </c>
      <c r="E87" s="24"/>
      <c r="F87" s="74"/>
      <c r="G87" s="74"/>
      <c r="H87" s="26">
        <f t="shared" si="3"/>
      </c>
      <c r="I87" s="26">
        <f t="shared" si="4"/>
      </c>
      <c r="J87" s="19">
        <f t="shared" si="5"/>
      </c>
    </row>
    <row r="88" spans="1:10" ht="12.75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4">
        <f>IF(Soutěžící!H86="","",Soutěžící!H86)</f>
      </c>
      <c r="E88" s="24"/>
      <c r="F88" s="74"/>
      <c r="G88" s="74"/>
      <c r="H88" s="26">
        <f t="shared" si="3"/>
      </c>
      <c r="I88" s="26">
        <f t="shared" si="4"/>
      </c>
      <c r="J88" s="19">
        <f t="shared" si="5"/>
      </c>
    </row>
    <row r="89" spans="1:10" ht="12.75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4">
        <f>IF(Soutěžící!H87="","",Soutěžící!H87)</f>
      </c>
      <c r="E89" s="24"/>
      <c r="F89" s="74"/>
      <c r="G89" s="74"/>
      <c r="H89" s="26">
        <f t="shared" si="3"/>
      </c>
      <c r="I89" s="26">
        <f t="shared" si="4"/>
      </c>
      <c r="J89" s="19">
        <f t="shared" si="5"/>
      </c>
    </row>
    <row r="90" spans="1:10" ht="12.75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4">
        <f>IF(Soutěžící!H88="","",Soutěžící!H88)</f>
      </c>
      <c r="E90" s="24"/>
      <c r="F90" s="74"/>
      <c r="G90" s="74"/>
      <c r="H90" s="26">
        <f t="shared" si="3"/>
      </c>
      <c r="I90" s="26">
        <f t="shared" si="4"/>
      </c>
      <c r="J90" s="19">
        <f t="shared" si="5"/>
      </c>
    </row>
    <row r="91" spans="1:10" ht="12.75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4">
        <f>IF(Soutěžící!H89="","",Soutěžící!H89)</f>
      </c>
      <c r="E91" s="24"/>
      <c r="F91" s="74"/>
      <c r="G91" s="74"/>
      <c r="H91" s="26">
        <f t="shared" si="3"/>
      </c>
      <c r="I91" s="26">
        <f t="shared" si="4"/>
      </c>
      <c r="J91" s="19">
        <f t="shared" si="5"/>
      </c>
    </row>
    <row r="92" spans="1:10" ht="12.75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4">
        <f>IF(Soutěžící!H90="","",Soutěžící!H90)</f>
      </c>
      <c r="E92" s="24"/>
      <c r="F92" s="74"/>
      <c r="G92" s="74"/>
      <c r="H92" s="26">
        <f t="shared" si="3"/>
      </c>
      <c r="I92" s="26">
        <f t="shared" si="4"/>
      </c>
      <c r="J92" s="19">
        <f t="shared" si="5"/>
      </c>
    </row>
    <row r="93" spans="1:10" ht="12.75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4">
        <f>IF(Soutěžící!H91="","",Soutěžící!H91)</f>
      </c>
      <c r="E93" s="24"/>
      <c r="F93" s="74"/>
      <c r="G93" s="74"/>
      <c r="H93" s="26">
        <f t="shared" si="3"/>
      </c>
      <c r="I93" s="26">
        <f t="shared" si="4"/>
      </c>
      <c r="J93" s="19">
        <f t="shared" si="5"/>
      </c>
    </row>
    <row r="94" spans="1:10" ht="12.75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4">
        <f>IF(Soutěžící!H92="","",Soutěžící!H92)</f>
      </c>
      <c r="E94" s="24"/>
      <c r="F94" s="74"/>
      <c r="G94" s="74"/>
      <c r="H94" s="26">
        <f t="shared" si="3"/>
      </c>
      <c r="I94" s="26">
        <f t="shared" si="4"/>
      </c>
      <c r="J94" s="19">
        <f t="shared" si="5"/>
      </c>
    </row>
    <row r="95" spans="1:10" ht="12.75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4">
        <f>IF(Soutěžící!H93="","",Soutěžící!H93)</f>
      </c>
      <c r="E95" s="24"/>
      <c r="F95" s="74"/>
      <c r="G95" s="74"/>
      <c r="H95" s="26">
        <f t="shared" si="3"/>
      </c>
      <c r="I95" s="26">
        <f t="shared" si="4"/>
      </c>
      <c r="J95" s="19">
        <f t="shared" si="5"/>
      </c>
    </row>
    <row r="96" spans="1:10" ht="12.75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4">
        <f>IF(Soutěžící!H94="","",Soutěžící!H94)</f>
      </c>
      <c r="E96" s="24"/>
      <c r="F96" s="74"/>
      <c r="G96" s="74"/>
      <c r="H96" s="26">
        <f t="shared" si="3"/>
      </c>
      <c r="I96" s="26">
        <f t="shared" si="4"/>
      </c>
      <c r="J96" s="19">
        <f t="shared" si="5"/>
      </c>
    </row>
    <row r="97" spans="1:10" ht="12.75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4">
        <f>IF(Soutěžící!H95="","",Soutěžící!H95)</f>
      </c>
      <c r="E97" s="24"/>
      <c r="F97" s="74"/>
      <c r="G97" s="74"/>
      <c r="H97" s="26">
        <f t="shared" si="3"/>
      </c>
      <c r="I97" s="26">
        <f t="shared" si="4"/>
      </c>
      <c r="J97" s="19">
        <f t="shared" si="5"/>
      </c>
    </row>
    <row r="98" spans="1:10" ht="12.75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4">
        <f>IF(Soutěžící!H96="","",Soutěžící!H96)</f>
      </c>
      <c r="E98" s="24"/>
      <c r="F98" s="74"/>
      <c r="G98" s="74"/>
      <c r="H98" s="26">
        <f t="shared" si="3"/>
      </c>
      <c r="I98" s="26">
        <f t="shared" si="4"/>
      </c>
      <c r="J98" s="19">
        <f t="shared" si="5"/>
      </c>
    </row>
    <row r="99" spans="1:10" ht="12.75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4">
        <f>IF(Soutěžící!H97="","",Soutěžící!H97)</f>
      </c>
      <c r="E99" s="24"/>
      <c r="F99" s="74"/>
      <c r="G99" s="74"/>
      <c r="H99" s="26">
        <f t="shared" si="3"/>
      </c>
      <c r="I99" s="26">
        <f t="shared" si="4"/>
      </c>
      <c r="J99" s="19">
        <f t="shared" si="5"/>
      </c>
    </row>
    <row r="100" spans="1:10" ht="12.75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5"/>
      <c r="H100" s="26">
        <f t="shared" si="3"/>
      </c>
      <c r="I100" s="26">
        <f t="shared" si="4"/>
      </c>
      <c r="J100" s="19">
        <f t="shared" si="5"/>
      </c>
    </row>
    <row r="101" spans="1:10" ht="12.75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IF(Soutěžící!H99="","",Soutěžící!H99)</f>
      </c>
      <c r="E101" s="25"/>
      <c r="F101" s="25"/>
      <c r="G101" s="25"/>
      <c r="H101" s="26">
        <f aca="true" t="shared" si="6" ref="H101:H150">IF(COUNT(E101)=0,"",SUM(E101:F101))</f>
      </c>
      <c r="I101" s="26">
        <f aca="true" t="shared" si="7" ref="I101:I150">IF(COUNT(H101)=0,"",H101+IF(COUNT(G101)=0,0,G101/100)+E101/1000000)</f>
      </c>
      <c r="J101" s="19">
        <f t="shared" si="5"/>
      </c>
    </row>
    <row r="102" spans="1:10" ht="12.75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IF(Soutěžící!H100="","",Soutěžící!H100)</f>
      </c>
      <c r="E102" s="25"/>
      <c r="F102" s="25"/>
      <c r="G102" s="25"/>
      <c r="H102" s="26">
        <f t="shared" si="6"/>
      </c>
      <c r="I102" s="26">
        <f t="shared" si="7"/>
      </c>
      <c r="J102" s="19">
        <f t="shared" si="5"/>
      </c>
    </row>
    <row r="103" spans="1:10" ht="12.75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IF(Soutěžící!H101="","",Soutěžící!H101)</f>
      </c>
      <c r="E103" s="25"/>
      <c r="F103" s="25"/>
      <c r="G103" s="25"/>
      <c r="H103" s="26">
        <f t="shared" si="6"/>
      </c>
      <c r="I103" s="26">
        <f t="shared" si="7"/>
      </c>
      <c r="J103" s="19">
        <f t="shared" si="5"/>
      </c>
    </row>
    <row r="104" spans="1:10" ht="12.75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IF(Soutěžící!H102="","",Soutěžící!H102)</f>
      </c>
      <c r="E104" s="25"/>
      <c r="F104" s="25"/>
      <c r="G104" s="25"/>
      <c r="H104" s="26">
        <f t="shared" si="6"/>
      </c>
      <c r="I104" s="26">
        <f t="shared" si="7"/>
      </c>
      <c r="J104" s="19">
        <f t="shared" si="5"/>
      </c>
    </row>
    <row r="105" spans="1:10" ht="12.75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IF(Soutěžící!H103="","",Soutěžící!H103)</f>
      </c>
      <c r="E105" s="25"/>
      <c r="F105" s="25"/>
      <c r="G105" s="25"/>
      <c r="H105" s="26">
        <f t="shared" si="6"/>
      </c>
      <c r="I105" s="26">
        <f t="shared" si="7"/>
      </c>
      <c r="J105" s="19">
        <f t="shared" si="5"/>
      </c>
    </row>
    <row r="106" spans="1:10" ht="12.75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IF(Soutěžící!H104="","",Soutěžící!H104)</f>
      </c>
      <c r="E106" s="25"/>
      <c r="F106" s="25"/>
      <c r="G106" s="25"/>
      <c r="H106" s="26">
        <f t="shared" si="6"/>
      </c>
      <c r="I106" s="26">
        <f t="shared" si="7"/>
      </c>
      <c r="J106" s="19">
        <f t="shared" si="5"/>
      </c>
    </row>
    <row r="107" spans="1:10" ht="12.75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IF(Soutěžící!H105="","",Soutěžící!H105)</f>
      </c>
      <c r="E107" s="25"/>
      <c r="F107" s="25"/>
      <c r="G107" s="25"/>
      <c r="H107" s="26">
        <f t="shared" si="6"/>
      </c>
      <c r="I107" s="26">
        <f t="shared" si="7"/>
      </c>
      <c r="J107" s="19">
        <f t="shared" si="5"/>
      </c>
    </row>
    <row r="108" spans="1:10" ht="12.75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IF(Soutěžící!H106="","",Soutěžící!H106)</f>
      </c>
      <c r="E108" s="25"/>
      <c r="F108" s="25"/>
      <c r="G108" s="25"/>
      <c r="H108" s="26">
        <f t="shared" si="6"/>
      </c>
      <c r="I108" s="26">
        <f t="shared" si="7"/>
      </c>
      <c r="J108" s="19">
        <f t="shared" si="5"/>
      </c>
    </row>
    <row r="109" spans="1:10" ht="12.75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IF(Soutěžící!H107="","",Soutěžící!H107)</f>
      </c>
      <c r="E109" s="25"/>
      <c r="F109" s="25"/>
      <c r="G109" s="25"/>
      <c r="H109" s="26">
        <f t="shared" si="6"/>
      </c>
      <c r="I109" s="26">
        <f t="shared" si="7"/>
      </c>
      <c r="J109" s="19">
        <f t="shared" si="5"/>
      </c>
    </row>
    <row r="110" spans="1:10" ht="12.75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IF(Soutěžící!H108="","",Soutěžící!H108)</f>
      </c>
      <c r="E110" s="25"/>
      <c r="F110" s="25"/>
      <c r="G110" s="25"/>
      <c r="H110" s="26">
        <f t="shared" si="6"/>
      </c>
      <c r="I110" s="26">
        <f t="shared" si="7"/>
      </c>
      <c r="J110" s="19">
        <f t="shared" si="5"/>
      </c>
    </row>
    <row r="111" spans="1:10" ht="12.75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IF(Soutěžící!H109="","",Soutěžící!H109)</f>
      </c>
      <c r="E111" s="25"/>
      <c r="F111" s="25"/>
      <c r="G111" s="25"/>
      <c r="H111" s="26">
        <f t="shared" si="6"/>
      </c>
      <c r="I111" s="26">
        <f t="shared" si="7"/>
      </c>
      <c r="J111" s="19">
        <f t="shared" si="5"/>
      </c>
    </row>
    <row r="112" spans="1:10" ht="12.75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IF(Soutěžící!H110="","",Soutěžící!H110)</f>
      </c>
      <c r="E112" s="25"/>
      <c r="F112" s="25"/>
      <c r="G112" s="25"/>
      <c r="H112" s="26">
        <f t="shared" si="6"/>
      </c>
      <c r="I112" s="26">
        <f t="shared" si="7"/>
      </c>
      <c r="J112" s="19">
        <f t="shared" si="5"/>
      </c>
    </row>
    <row r="113" spans="1:10" ht="12.75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IF(Soutěžící!H111="","",Soutěžící!H111)</f>
      </c>
      <c r="E113" s="25"/>
      <c r="F113" s="25"/>
      <c r="G113" s="25"/>
      <c r="H113" s="26">
        <f t="shared" si="6"/>
      </c>
      <c r="I113" s="26">
        <f t="shared" si="7"/>
      </c>
      <c r="J113" s="19">
        <f t="shared" si="5"/>
      </c>
    </row>
    <row r="114" spans="1:10" ht="12.75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IF(Soutěžící!H112="","",Soutěžící!H112)</f>
      </c>
      <c r="E114" s="25"/>
      <c r="F114" s="25"/>
      <c r="G114" s="25"/>
      <c r="H114" s="26">
        <f t="shared" si="6"/>
      </c>
      <c r="I114" s="26">
        <f t="shared" si="7"/>
      </c>
      <c r="J114" s="19">
        <f t="shared" si="5"/>
      </c>
    </row>
    <row r="115" spans="1:10" ht="12.75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IF(Soutěžící!H113="","",Soutěžící!H113)</f>
      </c>
      <c r="E115" s="25"/>
      <c r="F115" s="25"/>
      <c r="G115" s="25"/>
      <c r="H115" s="26">
        <f t="shared" si="6"/>
      </c>
      <c r="I115" s="26">
        <f t="shared" si="7"/>
      </c>
      <c r="J115" s="19">
        <f t="shared" si="5"/>
      </c>
    </row>
    <row r="116" spans="1:10" ht="12.75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IF(Soutěžící!H114="","",Soutěžící!H114)</f>
      </c>
      <c r="E116" s="25"/>
      <c r="F116" s="25"/>
      <c r="G116" s="25"/>
      <c r="H116" s="26">
        <f t="shared" si="6"/>
      </c>
      <c r="I116" s="26">
        <f t="shared" si="7"/>
      </c>
      <c r="J116" s="19">
        <f t="shared" si="5"/>
      </c>
    </row>
    <row r="117" spans="1:10" ht="12.75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IF(Soutěžící!H115="","",Soutěžící!H115)</f>
      </c>
      <c r="E117" s="25"/>
      <c r="F117" s="25"/>
      <c r="G117" s="25"/>
      <c r="H117" s="26">
        <f t="shared" si="6"/>
      </c>
      <c r="I117" s="26">
        <f t="shared" si="7"/>
      </c>
      <c r="J117" s="19">
        <f t="shared" si="5"/>
      </c>
    </row>
    <row r="118" spans="1:10" ht="12.75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IF(Soutěžící!H116="","",Soutěžící!H116)</f>
      </c>
      <c r="E118" s="25"/>
      <c r="F118" s="25"/>
      <c r="G118" s="25"/>
      <c r="H118" s="26">
        <f t="shared" si="6"/>
      </c>
      <c r="I118" s="26">
        <f t="shared" si="7"/>
      </c>
      <c r="J118" s="19">
        <f t="shared" si="5"/>
      </c>
    </row>
    <row r="119" spans="1:10" ht="12.75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IF(Soutěžící!H117="","",Soutěžící!H117)</f>
      </c>
      <c r="E119" s="25"/>
      <c r="F119" s="25"/>
      <c r="G119" s="25"/>
      <c r="H119" s="26">
        <f t="shared" si="6"/>
      </c>
      <c r="I119" s="26">
        <f t="shared" si="7"/>
      </c>
      <c r="J119" s="19">
        <f t="shared" si="5"/>
      </c>
    </row>
    <row r="120" spans="1:10" ht="12.75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IF(Soutěžící!H118="","",Soutěžící!H118)</f>
      </c>
      <c r="E120" s="25"/>
      <c r="F120" s="25"/>
      <c r="G120" s="25"/>
      <c r="H120" s="26">
        <f t="shared" si="6"/>
      </c>
      <c r="I120" s="26">
        <f t="shared" si="7"/>
      </c>
      <c r="J120" s="19">
        <f t="shared" si="5"/>
      </c>
    </row>
    <row r="121" spans="1:10" ht="12.75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IF(Soutěžící!H119="","",Soutěžící!H119)</f>
      </c>
      <c r="E121" s="25"/>
      <c r="F121" s="25"/>
      <c r="G121" s="25"/>
      <c r="H121" s="26">
        <f t="shared" si="6"/>
      </c>
      <c r="I121" s="26">
        <f t="shared" si="7"/>
      </c>
      <c r="J121" s="19">
        <f t="shared" si="5"/>
      </c>
    </row>
    <row r="122" spans="1:10" ht="12.75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IF(Soutěžící!H120="","",Soutěžící!H120)</f>
      </c>
      <c r="E122" s="25"/>
      <c r="F122" s="25"/>
      <c r="G122" s="25"/>
      <c r="H122" s="26">
        <f t="shared" si="6"/>
      </c>
      <c r="I122" s="26">
        <f t="shared" si="7"/>
      </c>
      <c r="J122" s="19">
        <f t="shared" si="5"/>
      </c>
    </row>
    <row r="123" spans="1:10" ht="12.75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IF(Soutěžící!H121="","",Soutěžící!H121)</f>
      </c>
      <c r="E123" s="25"/>
      <c r="F123" s="25"/>
      <c r="G123" s="25"/>
      <c r="H123" s="26">
        <f t="shared" si="6"/>
      </c>
      <c r="I123" s="26">
        <f t="shared" si="7"/>
      </c>
      <c r="J123" s="19">
        <f t="shared" si="5"/>
      </c>
    </row>
    <row r="124" spans="1:10" ht="12.75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IF(Soutěžící!H122="","",Soutěžící!H122)</f>
      </c>
      <c r="E124" s="25"/>
      <c r="F124" s="25"/>
      <c r="G124" s="25"/>
      <c r="H124" s="26">
        <f t="shared" si="6"/>
      </c>
      <c r="I124" s="26">
        <f t="shared" si="7"/>
      </c>
      <c r="J124" s="19">
        <f t="shared" si="5"/>
      </c>
    </row>
    <row r="125" spans="1:10" ht="12.75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IF(Soutěžící!H123="","",Soutěžící!H123)</f>
      </c>
      <c r="E125" s="25"/>
      <c r="F125" s="25"/>
      <c r="G125" s="25"/>
      <c r="H125" s="26">
        <f t="shared" si="6"/>
      </c>
      <c r="I125" s="26">
        <f t="shared" si="7"/>
      </c>
      <c r="J125" s="19">
        <f t="shared" si="5"/>
      </c>
    </row>
    <row r="126" spans="1:10" ht="12.75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IF(Soutěžící!H124="","",Soutěžící!H124)</f>
      </c>
      <c r="E126" s="25"/>
      <c r="F126" s="25"/>
      <c r="G126" s="25"/>
      <c r="H126" s="26">
        <f t="shared" si="6"/>
      </c>
      <c r="I126" s="26">
        <f t="shared" si="7"/>
      </c>
      <c r="J126" s="19">
        <f t="shared" si="5"/>
      </c>
    </row>
    <row r="127" spans="1:10" ht="12.75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IF(Soutěžící!H125="","",Soutěžící!H125)</f>
      </c>
      <c r="E127" s="25"/>
      <c r="F127" s="25"/>
      <c r="G127" s="25"/>
      <c r="H127" s="26">
        <f t="shared" si="6"/>
      </c>
      <c r="I127" s="26">
        <f t="shared" si="7"/>
      </c>
      <c r="J127" s="19">
        <f t="shared" si="5"/>
      </c>
    </row>
    <row r="128" spans="1:10" ht="12.75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IF(Soutěžící!H126="","",Soutěžící!H126)</f>
      </c>
      <c r="E128" s="25"/>
      <c r="F128" s="25"/>
      <c r="G128" s="25"/>
      <c r="H128" s="26">
        <f t="shared" si="6"/>
      </c>
      <c r="I128" s="26">
        <f t="shared" si="7"/>
      </c>
      <c r="J128" s="19">
        <f t="shared" si="5"/>
      </c>
    </row>
    <row r="129" spans="1:10" ht="12.75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IF(Soutěžící!H127="","",Soutěžící!H127)</f>
      </c>
      <c r="E129" s="25"/>
      <c r="F129" s="25"/>
      <c r="G129" s="25"/>
      <c r="H129" s="26">
        <f t="shared" si="6"/>
      </c>
      <c r="I129" s="26">
        <f t="shared" si="7"/>
      </c>
      <c r="J129" s="19">
        <f t="shared" si="5"/>
      </c>
    </row>
    <row r="130" spans="1:10" ht="12.75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IF(Soutěžící!H128="","",Soutěžící!H128)</f>
      </c>
      <c r="E130" s="25"/>
      <c r="F130" s="25"/>
      <c r="G130" s="25"/>
      <c r="H130" s="26">
        <f t="shared" si="6"/>
      </c>
      <c r="I130" s="26">
        <f t="shared" si="7"/>
      </c>
      <c r="J130" s="19">
        <f t="shared" si="5"/>
      </c>
    </row>
    <row r="131" spans="1:10" ht="12.75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IF(Soutěžící!H129="","",Soutěžící!H129)</f>
      </c>
      <c r="E131" s="25"/>
      <c r="F131" s="25"/>
      <c r="G131" s="25"/>
      <c r="H131" s="26">
        <f t="shared" si="6"/>
      </c>
      <c r="I131" s="26">
        <f t="shared" si="7"/>
      </c>
      <c r="J131" s="19">
        <f t="shared" si="5"/>
      </c>
    </row>
    <row r="132" spans="1:10" ht="12.75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IF(Soutěžící!H130="","",Soutěžící!H130)</f>
      </c>
      <c r="E132" s="25"/>
      <c r="F132" s="25"/>
      <c r="G132" s="25"/>
      <c r="H132" s="26">
        <f t="shared" si="6"/>
      </c>
      <c r="I132" s="26">
        <f t="shared" si="7"/>
      </c>
      <c r="J132" s="19">
        <f t="shared" si="5"/>
      </c>
    </row>
    <row r="133" spans="1:10" ht="12.75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IF(Soutěžící!H131="","",Soutěžící!H131)</f>
      </c>
      <c r="E133" s="25"/>
      <c r="F133" s="25"/>
      <c r="G133" s="25"/>
      <c r="H133" s="26">
        <f t="shared" si="6"/>
      </c>
      <c r="I133" s="26">
        <f t="shared" si="7"/>
      </c>
      <c r="J133" s="19">
        <f t="shared" si="5"/>
      </c>
    </row>
    <row r="134" spans="1:10" ht="12.75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IF(Soutěžící!H132="","",Soutěžící!H132)</f>
      </c>
      <c r="E134" s="25"/>
      <c r="F134" s="25"/>
      <c r="G134" s="25"/>
      <c r="H134" s="26">
        <f t="shared" si="6"/>
      </c>
      <c r="I134" s="26">
        <f t="shared" si="7"/>
      </c>
      <c r="J134" s="19">
        <f t="shared" si="5"/>
      </c>
    </row>
    <row r="135" spans="1:10" ht="12.75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IF(Soutěžící!H133="","",Soutěžící!H133)</f>
      </c>
      <c r="E135" s="25"/>
      <c r="F135" s="25"/>
      <c r="G135" s="25"/>
      <c r="H135" s="26">
        <f t="shared" si="6"/>
      </c>
      <c r="I135" s="26">
        <f t="shared" si="7"/>
      </c>
      <c r="J135" s="19">
        <f aca="true" t="shared" si="8" ref="J135:J150">IF(COUNT(I135)=0,"",RANK(I135,I$6:I$150,1))</f>
      </c>
    </row>
    <row r="136" spans="1:10" ht="12.75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IF(Soutěžící!H134="","",Soutěžící!H134)</f>
      </c>
      <c r="E136" s="25"/>
      <c r="F136" s="25"/>
      <c r="G136" s="25"/>
      <c r="H136" s="26">
        <f t="shared" si="6"/>
      </c>
      <c r="I136" s="26">
        <f t="shared" si="7"/>
      </c>
      <c r="J136" s="19">
        <f t="shared" si="8"/>
      </c>
    </row>
    <row r="137" spans="1:10" ht="12.75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IF(Soutěžící!H135="","",Soutěžící!H135)</f>
      </c>
      <c r="E137" s="25"/>
      <c r="F137" s="25"/>
      <c r="G137" s="25"/>
      <c r="H137" s="26">
        <f t="shared" si="6"/>
      </c>
      <c r="I137" s="26">
        <f t="shared" si="7"/>
      </c>
      <c r="J137" s="19">
        <f t="shared" si="8"/>
      </c>
    </row>
    <row r="138" spans="1:10" ht="12.75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IF(Soutěžící!H136="","",Soutěžící!H136)</f>
      </c>
      <c r="E138" s="25"/>
      <c r="F138" s="25"/>
      <c r="G138" s="25"/>
      <c r="H138" s="26">
        <f t="shared" si="6"/>
      </c>
      <c r="I138" s="26">
        <f t="shared" si="7"/>
      </c>
      <c r="J138" s="19">
        <f t="shared" si="8"/>
      </c>
    </row>
    <row r="139" spans="1:10" ht="12.75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IF(Soutěžící!H137="","",Soutěžící!H137)</f>
      </c>
      <c r="E139" s="25"/>
      <c r="F139" s="25"/>
      <c r="G139" s="25"/>
      <c r="H139" s="26">
        <f t="shared" si="6"/>
      </c>
      <c r="I139" s="26">
        <f t="shared" si="7"/>
      </c>
      <c r="J139" s="19">
        <f t="shared" si="8"/>
      </c>
    </row>
    <row r="140" spans="1:10" ht="12.75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IF(Soutěžící!H138="","",Soutěžící!H138)</f>
      </c>
      <c r="E140" s="25"/>
      <c r="F140" s="25"/>
      <c r="G140" s="25"/>
      <c r="H140" s="26">
        <f t="shared" si="6"/>
      </c>
      <c r="I140" s="26">
        <f t="shared" si="7"/>
      </c>
      <c r="J140" s="19">
        <f t="shared" si="8"/>
      </c>
    </row>
    <row r="141" spans="1:10" ht="12.75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IF(Soutěžící!H139="","",Soutěžící!H139)</f>
      </c>
      <c r="E141" s="25"/>
      <c r="F141" s="25"/>
      <c r="G141" s="25"/>
      <c r="H141" s="26">
        <f t="shared" si="6"/>
      </c>
      <c r="I141" s="26">
        <f t="shared" si="7"/>
      </c>
      <c r="J141" s="19">
        <f t="shared" si="8"/>
      </c>
    </row>
    <row r="142" spans="1:10" ht="12.75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IF(Soutěžící!H140="","",Soutěžící!H140)</f>
      </c>
      <c r="E142" s="25"/>
      <c r="F142" s="25"/>
      <c r="G142" s="25"/>
      <c r="H142" s="26">
        <f t="shared" si="6"/>
      </c>
      <c r="I142" s="26">
        <f t="shared" si="7"/>
      </c>
      <c r="J142" s="19">
        <f t="shared" si="8"/>
      </c>
    </row>
    <row r="143" spans="1:10" ht="12.75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IF(Soutěžící!H141="","",Soutěžící!H141)</f>
      </c>
      <c r="E143" s="25"/>
      <c r="F143" s="25"/>
      <c r="G143" s="25"/>
      <c r="H143" s="26">
        <f t="shared" si="6"/>
      </c>
      <c r="I143" s="26">
        <f t="shared" si="7"/>
      </c>
      <c r="J143" s="19">
        <f t="shared" si="8"/>
      </c>
    </row>
    <row r="144" spans="1:10" ht="12.75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IF(Soutěžící!H142="","",Soutěžící!H142)</f>
      </c>
      <c r="E144" s="25"/>
      <c r="F144" s="25"/>
      <c r="G144" s="25"/>
      <c r="H144" s="26">
        <f t="shared" si="6"/>
      </c>
      <c r="I144" s="26">
        <f t="shared" si="7"/>
      </c>
      <c r="J144" s="19">
        <f t="shared" si="8"/>
      </c>
    </row>
    <row r="145" spans="1:10" ht="12.75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IF(Soutěžící!H143="","",Soutěžící!H143)</f>
      </c>
      <c r="E145" s="25"/>
      <c r="F145" s="25"/>
      <c r="G145" s="25"/>
      <c r="H145" s="26">
        <f t="shared" si="6"/>
      </c>
      <c r="I145" s="26">
        <f t="shared" si="7"/>
      </c>
      <c r="J145" s="19">
        <f t="shared" si="8"/>
      </c>
    </row>
    <row r="146" spans="1:10" ht="12.75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IF(Soutěžící!H144="","",Soutěžící!H144)</f>
      </c>
      <c r="E146" s="25"/>
      <c r="F146" s="25"/>
      <c r="G146" s="25"/>
      <c r="H146" s="26">
        <f t="shared" si="6"/>
      </c>
      <c r="I146" s="26">
        <f t="shared" si="7"/>
      </c>
      <c r="J146" s="19">
        <f t="shared" si="8"/>
      </c>
    </row>
    <row r="147" spans="1:10" ht="12.75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IF(Soutěžící!H145="","",Soutěžící!H145)</f>
      </c>
      <c r="E147" s="25"/>
      <c r="F147" s="25"/>
      <c r="G147" s="25"/>
      <c r="H147" s="26">
        <f t="shared" si="6"/>
      </c>
      <c r="I147" s="26">
        <f t="shared" si="7"/>
      </c>
      <c r="J147" s="19">
        <f t="shared" si="8"/>
      </c>
    </row>
    <row r="148" spans="1:10" ht="12.75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IF(Soutěžící!H146="","",Soutěžící!H146)</f>
      </c>
      <c r="E148" s="25"/>
      <c r="F148" s="25"/>
      <c r="G148" s="25"/>
      <c r="H148" s="26">
        <f t="shared" si="6"/>
      </c>
      <c r="I148" s="26">
        <f t="shared" si="7"/>
      </c>
      <c r="J148" s="19">
        <f t="shared" si="8"/>
      </c>
    </row>
    <row r="149" spans="1:10" ht="12.75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IF(Soutěžící!H147="","",Soutěžící!H147)</f>
      </c>
      <c r="E149" s="25"/>
      <c r="F149" s="25"/>
      <c r="G149" s="25"/>
      <c r="H149" s="26">
        <f t="shared" si="6"/>
      </c>
      <c r="I149" s="26">
        <f t="shared" si="7"/>
      </c>
      <c r="J149" s="19">
        <f t="shared" si="8"/>
      </c>
    </row>
    <row r="150" spans="1:10" ht="13.5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IF(Soutěžící!H148="","",Soutěžící!H148)</f>
      </c>
      <c r="E150" s="27"/>
      <c r="F150" s="27"/>
      <c r="G150" s="27"/>
      <c r="H150" s="28">
        <f t="shared" si="6"/>
      </c>
      <c r="I150" s="28">
        <f t="shared" si="7"/>
      </c>
      <c r="J150" s="29">
        <f t="shared" si="8"/>
      </c>
    </row>
    <row r="15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4"/>
  <dimension ref="A1:W150"/>
  <sheetViews>
    <sheetView zoomScalePageLayoutView="0" workbookViewId="0" topLeftCell="A1">
      <pane xSplit="5" ySplit="5" topLeftCell="Q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Q3" sqref="Q3"/>
    </sheetView>
  </sheetViews>
  <sheetFormatPr defaultColWidth="9.00390625" defaultRowHeight="12.75"/>
  <cols>
    <col min="2" max="2" width="25.125" style="0" customWidth="1"/>
    <col min="4" max="4" width="13.625" style="0" customWidth="1"/>
    <col min="6" max="21" width="6.625" style="0" customWidth="1"/>
    <col min="23" max="23" width="11.375" style="0" bestFit="1" customWidth="1"/>
  </cols>
  <sheetData>
    <row r="1" spans="1:5" ht="20.25">
      <c r="A1" s="37" t="s">
        <v>36</v>
      </c>
      <c r="B1" s="37"/>
      <c r="C1" s="10"/>
      <c r="D1" s="10"/>
      <c r="E1" s="10"/>
    </row>
    <row r="2" spans="1:5" ht="12.75">
      <c r="A2" s="2" t="s">
        <v>1</v>
      </c>
      <c r="B2" s="3" t="str">
        <f>Soutěžící!$C$2</f>
        <v>Kuše</v>
      </c>
      <c r="C2" s="3"/>
      <c r="D2" s="3"/>
      <c r="E2" s="3"/>
    </row>
    <row r="3" spans="1:5" ht="13.5" thickBot="1">
      <c r="A3" s="2" t="s">
        <v>10</v>
      </c>
      <c r="B3" s="11">
        <v>1</v>
      </c>
      <c r="C3" s="11"/>
      <c r="D3" s="11"/>
      <c r="E3" s="11"/>
    </row>
    <row r="4" spans="1:23" ht="72.75" customHeight="1" thickTop="1">
      <c r="A4" s="12"/>
      <c r="B4" s="13"/>
      <c r="C4" s="14"/>
      <c r="D4" s="71"/>
      <c r="E4" s="15"/>
      <c r="F4" s="81" t="str">
        <f>Terčovka!A1</f>
        <v>Terčová střelba</v>
      </c>
      <c r="G4" s="82"/>
      <c r="H4" s="83" t="str">
        <f>Rukojmí!A1</f>
        <v>Osvobození rukojmího</v>
      </c>
      <c r="I4" s="82"/>
      <c r="J4" s="83" t="str">
        <f>Ústupovka!$A$1</f>
        <v>Ústupová střelba</v>
      </c>
      <c r="K4" s="82"/>
      <c r="L4" s="83" t="str">
        <f>Dálka!A1</f>
        <v>Dálková střelba</v>
      </c>
      <c r="M4" s="82"/>
      <c r="N4" s="83" t="str">
        <f>'noční hlídka'!A1</f>
        <v>Zneškodnění noční hlídky</v>
      </c>
      <c r="O4" s="82"/>
      <c r="P4" s="83" t="str">
        <f>Rychlostřelba!A1</f>
        <v>Rychlostřelba</v>
      </c>
      <c r="Q4" s="82"/>
      <c r="R4" s="83" t="str">
        <f>Kombat!$A$1</f>
        <v>Kombat</v>
      </c>
      <c r="S4" s="82"/>
      <c r="T4" s="83" t="str">
        <f>Hradby!$A$1</f>
        <v>Střelba z hradeb</v>
      </c>
      <c r="U4" s="82"/>
      <c r="V4" s="48"/>
      <c r="W4" s="49"/>
    </row>
    <row r="5" spans="1:23" ht="13.5" thickBot="1">
      <c r="A5" s="16" t="s">
        <v>11</v>
      </c>
      <c r="B5" s="17" t="s">
        <v>12</v>
      </c>
      <c r="C5" s="16" t="s">
        <v>13</v>
      </c>
      <c r="D5" s="72" t="s">
        <v>40</v>
      </c>
      <c r="E5" s="17" t="s">
        <v>7</v>
      </c>
      <c r="F5" s="16" t="s">
        <v>34</v>
      </c>
      <c r="G5" s="78" t="s">
        <v>14</v>
      </c>
      <c r="H5" s="16" t="s">
        <v>34</v>
      </c>
      <c r="I5" s="78" t="s">
        <v>14</v>
      </c>
      <c r="J5" s="16" t="s">
        <v>34</v>
      </c>
      <c r="K5" s="78" t="s">
        <v>14</v>
      </c>
      <c r="L5" s="16" t="s">
        <v>34</v>
      </c>
      <c r="M5" s="78" t="s">
        <v>14</v>
      </c>
      <c r="N5" s="16" t="s">
        <v>34</v>
      </c>
      <c r="O5" s="78" t="s">
        <v>14</v>
      </c>
      <c r="P5" s="16" t="s">
        <v>34</v>
      </c>
      <c r="Q5" s="78" t="s">
        <v>14</v>
      </c>
      <c r="R5" s="16" t="s">
        <v>34</v>
      </c>
      <c r="S5" s="78" t="s">
        <v>14</v>
      </c>
      <c r="T5" s="16" t="s">
        <v>34</v>
      </c>
      <c r="U5" s="78" t="s">
        <v>14</v>
      </c>
      <c r="V5" s="52" t="s">
        <v>37</v>
      </c>
      <c r="W5" s="17" t="s">
        <v>15</v>
      </c>
    </row>
    <row r="6" spans="1:23" ht="13.5" thickTop="1">
      <c r="A6" s="32">
        <f>Soutěžící!A7</f>
        <v>18</v>
      </c>
      <c r="B6" s="23" t="str">
        <f>Soutěžící!B7&amp;" "&amp;Soutěžící!C7&amp;" "&amp;Soutěžící!D7</f>
        <v>Kvarda Zdeněk </v>
      </c>
      <c r="C6" s="31" t="str">
        <f>IF(Soutěžící!E7="","",Soutěžící!E7)</f>
        <v>kuše</v>
      </c>
      <c r="D6" s="31">
        <f>IF(Soutěžící!F7="","",Soutěžící!F7)</f>
        <v>8</v>
      </c>
      <c r="E6" s="31">
        <f>IF(Soutěžící!H7="","",Soutěžící!H7)</f>
      </c>
      <c r="F6" s="23">
        <f>Terčovka!G9</f>
        <v>32</v>
      </c>
      <c r="G6" s="23">
        <f>Terčovka!H9</f>
        <v>32</v>
      </c>
      <c r="H6" s="23">
        <f>IF(COUNT(Rukojmí!E9)=0,"",Rukojmí!E9)</f>
        <v>5</v>
      </c>
      <c r="I6" s="23">
        <f>Rukojmí!G9</f>
        <v>25</v>
      </c>
      <c r="J6" s="23">
        <f>Ústupovka!H9</f>
        <v>12</v>
      </c>
      <c r="K6" s="23">
        <f>Ústupovka!I9</f>
        <v>72</v>
      </c>
      <c r="L6" s="23">
        <f>IF(COUNT(Dálka!E9)=0,"",Dálka!E9)</f>
        <v>15</v>
      </c>
      <c r="M6" s="23">
        <f>Dálka!F9</f>
        <v>60</v>
      </c>
      <c r="N6" s="23">
        <f>IF(COUNT('noční hlídka'!E9)=0,"",'noční hlídka'!E9)</f>
        <v>8</v>
      </c>
      <c r="O6" s="23">
        <f>'noční hlídka'!G9</f>
        <v>64</v>
      </c>
      <c r="P6" s="23">
        <f>IF(COUNT(Rychlostřelba!E9)=0,"",Rychlostřelba!E9)</f>
        <v>5</v>
      </c>
      <c r="Q6" s="23">
        <f>Rychlostřelba!G9</f>
        <v>35</v>
      </c>
      <c r="R6" s="23">
        <f>IF(COUNT(Kombat!E9)=0,"",Kombat!E9)</f>
        <v>2</v>
      </c>
      <c r="S6" s="23">
        <f>Kombat!F9</f>
        <v>12</v>
      </c>
      <c r="T6" s="23">
        <f>IF(COUNT(Hradby!E9)=0,"",Hradby!E9)</f>
        <v>4</v>
      </c>
      <c r="U6" s="23">
        <f>Hradby!G9</f>
        <v>16</v>
      </c>
      <c r="V6" s="23">
        <f aca="true" t="shared" si="0" ref="V6:V19">IF(COUNT(U6,S6,Q6,O6,M6,K6,I6,G6)=0,"",SUM(U6,S6,Q6,O6,M6,K6,I6,G6))</f>
        <v>316</v>
      </c>
      <c r="W6" s="41">
        <f aca="true" t="shared" si="1" ref="W6:W19">IF(COUNT(V6)=0,"",RANK(V6,$V$6:$V$150))</f>
        <v>4</v>
      </c>
    </row>
    <row r="7" spans="1:23" ht="12.75">
      <c r="A7" s="32">
        <f>Soutěžící!A9</f>
        <v>20</v>
      </c>
      <c r="B7" s="26" t="str">
        <f>Soutěžící!B9&amp;" "&amp;Soutěžící!C9&amp;" "&amp;Soutěžící!D9</f>
        <v>Pácalt Vladimír   </v>
      </c>
      <c r="C7" s="33" t="str">
        <f>IF(Soutěžící!E9="","",Soutěžící!E9)</f>
        <v>kuše</v>
      </c>
      <c r="D7" s="33">
        <f>IF(Soutěžící!F9="","",Soutěžící!F9)</f>
        <v>8</v>
      </c>
      <c r="E7" s="33">
        <f>IF(Soutěžící!H9="","",Soutěžící!H9)</f>
      </c>
      <c r="F7" s="26">
        <f>Terčovka!G11</f>
        <v>0</v>
      </c>
      <c r="G7" s="26">
        <f>Terčovka!H11</f>
        <v>0</v>
      </c>
      <c r="H7" s="26">
        <f>IF(COUNT(Rukojmí!E11)=0,"",Rukojmí!E11)</f>
      </c>
      <c r="I7" s="26">
        <f>Rukojmí!G11</f>
      </c>
      <c r="J7" s="26">
        <f>Ústupovka!H11</f>
      </c>
      <c r="K7" s="26">
        <f>Ústupovka!I11</f>
      </c>
      <c r="L7" s="26">
        <f>IF(COUNT(Dálka!E11)=0,"",Dálka!E11)</f>
        <v>0</v>
      </c>
      <c r="M7" s="26">
        <f>Dálka!F11</f>
        <v>0</v>
      </c>
      <c r="N7" s="26">
        <f>IF(COUNT('noční hlídka'!E11)=0,"",'noční hlídka'!E11)</f>
      </c>
      <c r="O7" s="26">
        <f>'noční hlídka'!G11</f>
      </c>
      <c r="P7" s="26">
        <f>IF(COUNT(Rychlostřelba!E11)=0,"",Rychlostřelba!E11)</f>
      </c>
      <c r="Q7" s="26">
        <f>Rychlostřelba!G11</f>
      </c>
      <c r="R7" s="26">
        <f>IF(COUNT(Kombat!E11)=0,"",Kombat!E11)</f>
      </c>
      <c r="S7" s="26">
        <f>Kombat!F11</f>
      </c>
      <c r="T7" s="26">
        <f>IF(COUNT(Hradby!E11)=0,"",Hradby!E11)</f>
      </c>
      <c r="U7" s="26">
        <f>Hradby!G11</f>
      </c>
      <c r="V7" s="26">
        <f t="shared" si="0"/>
        <v>0</v>
      </c>
      <c r="W7" s="19">
        <f t="shared" si="1"/>
        <v>11</v>
      </c>
    </row>
    <row r="8" spans="1:23" ht="12.75">
      <c r="A8" s="32">
        <f>Soutěžící!A11</f>
        <v>22</v>
      </c>
      <c r="B8" s="26" t="str">
        <f>Soutěžící!B11&amp;" "&amp;Soutěžící!C11&amp;" "&amp;Soutěžící!D11</f>
        <v>Hrnčíř Pavel </v>
      </c>
      <c r="C8" s="33" t="str">
        <f>IF(Soutěžící!E11="","",Soutěžící!E11)</f>
        <v>kuše</v>
      </c>
      <c r="D8" s="33">
        <f>IF(Soutěžící!F11="","",Soutěžící!F11)</f>
        <v>9</v>
      </c>
      <c r="E8" s="33">
        <f>IF(Soutěžící!H11="","",Soutěžící!H11)</f>
      </c>
      <c r="F8" s="26">
        <f>Terčovka!G13</f>
        <v>0</v>
      </c>
      <c r="G8" s="26">
        <f>Terčovka!H13</f>
        <v>0</v>
      </c>
      <c r="H8" s="26">
        <f>IF(COUNT(Rukojmí!E13)=0,"",Rukojmí!E13)</f>
      </c>
      <c r="I8" s="26">
        <f>Rukojmí!G13</f>
      </c>
      <c r="J8" s="26">
        <f>Ústupovka!H13</f>
      </c>
      <c r="K8" s="26">
        <f>Ústupovka!I13</f>
      </c>
      <c r="L8" s="26">
        <f>IF(COUNT(Dálka!E13)=0,"",Dálka!E13)</f>
        <v>0</v>
      </c>
      <c r="M8" s="26">
        <f>Dálka!F13</f>
        <v>0</v>
      </c>
      <c r="N8" s="26">
        <f>IF(COUNT('noční hlídka'!E13)=0,"",'noční hlídka'!E13)</f>
      </c>
      <c r="O8" s="26">
        <f>'noční hlídka'!G13</f>
      </c>
      <c r="P8" s="26">
        <f>IF(COUNT(Rychlostřelba!E13)=0,"",Rychlostřelba!E13)</f>
      </c>
      <c r="Q8" s="26">
        <f>Rychlostřelba!G13</f>
      </c>
      <c r="R8" s="26">
        <f>IF(COUNT(Kombat!E13)=0,"",Kombat!E13)</f>
      </c>
      <c r="S8" s="26">
        <f>Kombat!F13</f>
      </c>
      <c r="T8" s="26">
        <f>IF(COUNT(Hradby!E13)=0,"",Hradby!E13)</f>
      </c>
      <c r="U8" s="26">
        <f>Hradby!G13</f>
      </c>
      <c r="V8" s="26">
        <f t="shared" si="0"/>
        <v>0</v>
      </c>
      <c r="W8" s="19">
        <f t="shared" si="1"/>
        <v>11</v>
      </c>
    </row>
    <row r="9" spans="1:23" ht="12.75">
      <c r="A9" s="32">
        <f>Soutěžící!A14</f>
        <v>24</v>
      </c>
      <c r="B9" s="26" t="str">
        <f>Soutěžící!B14&amp;" "&amp;Soutěžící!C14&amp;" "&amp;Soutěžící!D14</f>
        <v>Lejsek David </v>
      </c>
      <c r="C9" s="33" t="str">
        <f>IF(Soutěžící!E14="","",Soutěžící!E14)</f>
        <v>kuše</v>
      </c>
      <c r="D9" s="33">
        <f>IF(Soutěžící!F14="","",Soutěžící!F14)</f>
        <v>9</v>
      </c>
      <c r="E9" s="33">
        <f>IF(Soutěžící!H14="","",Soutěžící!H14)</f>
      </c>
      <c r="F9" s="26">
        <f>Terčovka!G16</f>
        <v>0</v>
      </c>
      <c r="G9" s="26">
        <f>Terčovka!H16</f>
        <v>0</v>
      </c>
      <c r="H9" s="26">
        <f>IF(COUNT(Rukojmí!E16)=0,"",Rukojmí!E16)</f>
      </c>
      <c r="I9" s="26">
        <f>Rukojmí!G16</f>
      </c>
      <c r="J9" s="26">
        <f>Ústupovka!H16</f>
      </c>
      <c r="K9" s="26">
        <f>Ústupovka!I16</f>
      </c>
      <c r="L9" s="26">
        <f>IF(COUNT(Dálka!E16)=0,"",Dálka!E16)</f>
        <v>0</v>
      </c>
      <c r="M9" s="26">
        <f>Dálka!F16</f>
        <v>0</v>
      </c>
      <c r="N9" s="26">
        <f>IF(COUNT('noční hlídka'!E16)=0,"",'noční hlídka'!E16)</f>
      </c>
      <c r="O9" s="26">
        <f>'noční hlídka'!G16</f>
      </c>
      <c r="P9" s="26">
        <f>IF(COUNT(Rychlostřelba!E16)=0,"",Rychlostřelba!E16)</f>
      </c>
      <c r="Q9" s="26">
        <f>Rychlostřelba!G16</f>
      </c>
      <c r="R9" s="26">
        <f>IF(COUNT(Kombat!E16)=0,"",Kombat!E16)</f>
      </c>
      <c r="S9" s="26">
        <f>Kombat!F16</f>
      </c>
      <c r="T9" s="26">
        <f>IF(COUNT(Hradby!E16)=0,"",Hradby!E16)</f>
      </c>
      <c r="U9" s="26">
        <f>Hradby!G16</f>
      </c>
      <c r="V9" s="26">
        <f t="shared" si="0"/>
        <v>0</v>
      </c>
      <c r="W9" s="19">
        <f t="shared" si="1"/>
        <v>11</v>
      </c>
    </row>
    <row r="10" spans="1:23" ht="12.75">
      <c r="A10" s="32">
        <f>Soutěžící!A16</f>
        <v>33</v>
      </c>
      <c r="B10" s="26" t="str">
        <f>Soutěžící!B16&amp;" "&amp;Soutěžící!C16&amp;" "&amp;Soutěžící!D16</f>
        <v>Růžička Tomáš </v>
      </c>
      <c r="C10" s="33" t="str">
        <f>IF(Soutěžící!E16="","",Soutěžící!E16)</f>
        <v>kuše</v>
      </c>
      <c r="D10" s="33">
        <f>IF(Soutěžící!F16="","",Soutěžící!F16)</f>
        <v>9</v>
      </c>
      <c r="E10" s="33">
        <f>IF(Soutěžící!H16="","",Soutěžící!H16)</f>
      </c>
      <c r="F10" s="26">
        <f>Terčovka!G18</f>
        <v>0</v>
      </c>
      <c r="G10" s="26">
        <f>Terčovka!H18</f>
        <v>0</v>
      </c>
      <c r="H10" s="26">
        <f>IF(COUNT(Rukojmí!E18)=0,"",Rukojmí!E18)</f>
      </c>
      <c r="I10" s="26">
        <f>Rukojmí!G18</f>
      </c>
      <c r="J10" s="26">
        <f>Ústupovka!H18</f>
      </c>
      <c r="K10" s="26">
        <f>Ústupovka!I18</f>
      </c>
      <c r="L10" s="26">
        <f>IF(COUNT(Dálka!E18)=0,"",Dálka!E18)</f>
        <v>0</v>
      </c>
      <c r="M10" s="26">
        <f>Dálka!F18</f>
        <v>0</v>
      </c>
      <c r="N10" s="26">
        <f>IF(COUNT('noční hlídka'!E18)=0,"",'noční hlídka'!E18)</f>
      </c>
      <c r="O10" s="26">
        <f>'noční hlídka'!G18</f>
      </c>
      <c r="P10" s="26">
        <f>IF(COUNT(Rychlostřelba!E18)=0,"",Rychlostřelba!E18)</f>
      </c>
      <c r="Q10" s="26">
        <f>Rychlostřelba!G18</f>
      </c>
      <c r="R10" s="26">
        <f>IF(COUNT(Kombat!E18)=0,"",Kombat!E18)</f>
      </c>
      <c r="S10" s="26">
        <f>Kombat!F18</f>
      </c>
      <c r="T10" s="26">
        <f>IF(COUNT(Hradby!E18)=0,"",Hradby!E18)</f>
      </c>
      <c r="U10" s="26">
        <f>Hradby!G18</f>
      </c>
      <c r="V10" s="26">
        <f t="shared" si="0"/>
        <v>0</v>
      </c>
      <c r="W10" s="19">
        <f t="shared" si="1"/>
        <v>11</v>
      </c>
    </row>
    <row r="11" spans="1:23" ht="12.75">
      <c r="A11" s="32">
        <f>Soutěžící!A6</f>
        <v>39</v>
      </c>
      <c r="B11" s="26" t="str">
        <f>Soutěžící!B6&amp;" "&amp;Soutěžící!C6&amp;" "&amp;Soutěžící!D6</f>
        <v>Kutílek Leoš </v>
      </c>
      <c r="C11" s="33" t="str">
        <f>IF(Soutěžící!E6="","",Soutěžící!E6)</f>
        <v>kuše</v>
      </c>
      <c r="D11" s="33">
        <f>IF(Soutěžící!F6="","",Soutěžící!F6)</f>
        <v>8</v>
      </c>
      <c r="E11" s="33">
        <f>IF(Soutěžící!H6="","",Soutěžící!H6)</f>
      </c>
      <c r="F11" s="26">
        <f>Terčovka!G8</f>
        <v>30</v>
      </c>
      <c r="G11" s="26">
        <f>Terčovka!H8</f>
        <v>30</v>
      </c>
      <c r="H11" s="26">
        <f>IF(COUNT(Rukojmí!E8)=0,"",Rukojmí!E8)</f>
        <v>7</v>
      </c>
      <c r="I11" s="26">
        <f>Rukojmí!G8</f>
        <v>35</v>
      </c>
      <c r="J11" s="26">
        <f>Ústupovka!H8</f>
        <v>15</v>
      </c>
      <c r="K11" s="26">
        <f>Ústupovka!I8</f>
        <v>90</v>
      </c>
      <c r="L11" s="26">
        <f>IF(COUNT(Dálka!E8)=0,"",Dálka!E8)</f>
        <v>15</v>
      </c>
      <c r="M11" s="26">
        <f>Dálka!F8</f>
        <v>60</v>
      </c>
      <c r="N11" s="26">
        <f>IF(COUNT('noční hlídka'!E8)=0,"",'noční hlídka'!E8)</f>
        <v>10</v>
      </c>
      <c r="O11" s="26">
        <f>'noční hlídka'!G8</f>
        <v>80</v>
      </c>
      <c r="P11" s="26">
        <f>IF(COUNT(Rychlostřelba!E8)=0,"",Rychlostřelba!E8)</f>
        <v>7</v>
      </c>
      <c r="Q11" s="26">
        <f>Rychlostřelba!G8</f>
        <v>49</v>
      </c>
      <c r="R11" s="26">
        <f>IF(COUNT(Kombat!E8)=0,"",Kombat!E8)</f>
        <v>1</v>
      </c>
      <c r="S11" s="26">
        <f>Kombat!F8</f>
        <v>6</v>
      </c>
      <c r="T11" s="26">
        <f>IF(COUNT(Hradby!E8)=0,"",Hradby!E8)</f>
        <v>4</v>
      </c>
      <c r="U11" s="26">
        <f>Hradby!G8</f>
        <v>16</v>
      </c>
      <c r="V11" s="26">
        <f t="shared" si="0"/>
        <v>366</v>
      </c>
      <c r="W11" s="19">
        <f t="shared" si="1"/>
        <v>2</v>
      </c>
    </row>
    <row r="12" spans="1:23" ht="12.75">
      <c r="A12" s="32">
        <f>Soutěžící!A4</f>
        <v>40</v>
      </c>
      <c r="B12" s="26" t="str">
        <f>Soutěžící!B4&amp;" "&amp;Soutěžící!C4&amp;" "&amp;Soutěžící!D4</f>
        <v>Bochníček Jiří  </v>
      </c>
      <c r="C12" s="33" t="str">
        <f>IF(Soutěžící!E4="","",Soutěžící!E4)</f>
        <v>kuše</v>
      </c>
      <c r="D12" s="33">
        <f>IF(Soutěžící!F4="","",Soutěžící!F4)</f>
        <v>8</v>
      </c>
      <c r="E12" s="33">
        <f>IF(Soutěžící!H4="","",Soutěžící!H4)</f>
      </c>
      <c r="F12" s="26">
        <f>Terčovka!G6</f>
        <v>20</v>
      </c>
      <c r="G12" s="26">
        <f>Terčovka!H6</f>
        <v>20</v>
      </c>
      <c r="H12" s="26">
        <f>IF(COUNT(Rukojmí!E6)=0,"",Rukojmí!E6)</f>
        <v>6</v>
      </c>
      <c r="I12" s="26">
        <f>Rukojmí!G6</f>
        <v>30</v>
      </c>
      <c r="J12" s="26">
        <f>Ústupovka!H6</f>
        <v>15</v>
      </c>
      <c r="K12" s="26">
        <f>Ústupovka!I6</f>
        <v>90</v>
      </c>
      <c r="L12" s="26">
        <f>IF(COUNT(Dálka!E6)=0,"",Dálka!E6)</f>
        <v>17</v>
      </c>
      <c r="M12" s="26">
        <f>Dálka!F6</f>
        <v>68</v>
      </c>
      <c r="N12" s="26">
        <f>IF(COUNT('noční hlídka'!E6)=0,"",'noční hlídka'!E6)</f>
        <v>12</v>
      </c>
      <c r="O12" s="26">
        <f>'noční hlídka'!G6</f>
        <v>96</v>
      </c>
      <c r="P12" s="26">
        <f>IF(COUNT(Rychlostřelba!E6)=0,"",Rychlostřelba!E6)</f>
        <v>5</v>
      </c>
      <c r="Q12" s="26">
        <f>Rychlostřelba!G6</f>
        <v>35</v>
      </c>
      <c r="R12" s="26">
        <f>IF(COUNT(Kombat!E6)=0,"",Kombat!E6)</f>
        <v>0</v>
      </c>
      <c r="S12" s="26">
        <f>Kombat!F6</f>
        <v>0</v>
      </c>
      <c r="T12" s="26">
        <f>IF(COUNT(Hradby!E6)=0,"",Hradby!E6)</f>
        <v>6</v>
      </c>
      <c r="U12" s="26">
        <f>Hradby!G6</f>
        <v>24</v>
      </c>
      <c r="V12" s="26">
        <f t="shared" si="0"/>
        <v>363</v>
      </c>
      <c r="W12" s="19">
        <f t="shared" si="1"/>
        <v>3</v>
      </c>
    </row>
    <row r="13" spans="1:23" ht="12.75">
      <c r="A13" s="32">
        <f>Soutěžící!A15</f>
        <v>43</v>
      </c>
      <c r="B13" s="26" t="str">
        <f>Soutěžící!B15&amp;" "&amp;Soutěžící!C15&amp;" "&amp;Soutěžící!D15</f>
        <v>Pittauer Jaroslav  </v>
      </c>
      <c r="C13" s="33" t="str">
        <f>IF(Soutěžící!E15="","",Soutěžící!E15)</f>
        <v>kuše</v>
      </c>
      <c r="D13" s="33">
        <f>IF(Soutěžící!F15="","",Soutěžící!F15)</f>
        <v>9</v>
      </c>
      <c r="E13" s="33">
        <f>IF(Soutěžící!H15="","",Soutěžící!H15)</f>
      </c>
      <c r="F13" s="26">
        <f>Terčovka!G17</f>
        <v>39</v>
      </c>
      <c r="G13" s="26">
        <f>Terčovka!H17</f>
        <v>39</v>
      </c>
      <c r="H13" s="26">
        <f>IF(COUNT(Rukojmí!E17)=0,"",Rukojmí!E17)</f>
        <v>6</v>
      </c>
      <c r="I13" s="26">
        <f>Rukojmí!G17</f>
        <v>30</v>
      </c>
      <c r="J13" s="26">
        <f>Ústupovka!H17</f>
        <v>11</v>
      </c>
      <c r="K13" s="26">
        <f>Ústupovka!I17</f>
        <v>66</v>
      </c>
      <c r="L13" s="26">
        <f>IF(COUNT(Dálka!E17)=0,"",Dálka!E17)</f>
        <v>7</v>
      </c>
      <c r="M13" s="26">
        <f>Dálka!F17</f>
        <v>28</v>
      </c>
      <c r="N13" s="26">
        <f>IF(COUNT('noční hlídka'!E17)=0,"",'noční hlídka'!E17)</f>
        <v>9</v>
      </c>
      <c r="O13" s="26">
        <f>'noční hlídka'!G17</f>
        <v>72</v>
      </c>
      <c r="P13" s="26">
        <f>IF(COUNT(Rychlostřelba!E17)=0,"",Rychlostřelba!E17)</f>
        <v>5</v>
      </c>
      <c r="Q13" s="26">
        <f>Rychlostřelba!G17</f>
        <v>35</v>
      </c>
      <c r="R13" s="26">
        <f>IF(COUNT(Kombat!E17)=0,"",Kombat!E17)</f>
        <v>0</v>
      </c>
      <c r="S13" s="26">
        <f>Kombat!F17</f>
        <v>0</v>
      </c>
      <c r="T13" s="26">
        <f>IF(COUNT(Hradby!E17)=0,"",Hradby!E17)</f>
        <v>6</v>
      </c>
      <c r="U13" s="26">
        <f>Hradby!G17</f>
        <v>24</v>
      </c>
      <c r="V13" s="26">
        <f t="shared" si="0"/>
        <v>294</v>
      </c>
      <c r="W13" s="19">
        <f t="shared" si="1"/>
        <v>5</v>
      </c>
    </row>
    <row r="14" spans="1:23" ht="12.75">
      <c r="A14" s="32">
        <f>Soutěžící!A17</f>
        <v>44</v>
      </c>
      <c r="B14" s="26" t="str">
        <f>Soutěžící!B17&amp;" "&amp;Soutěžící!C17&amp;" "&amp;Soutěžící!D17</f>
        <v>Šimík Antonín </v>
      </c>
      <c r="C14" s="33" t="str">
        <f>IF(Soutěžící!E17="","",Soutěžící!E17)</f>
        <v>kuše</v>
      </c>
      <c r="D14" s="33">
        <f>IF(Soutěžící!F17="","",Soutěžící!F17)</f>
        <v>9</v>
      </c>
      <c r="E14" s="33">
        <f>IF(Soutěžící!H17="","",Soutěžící!H17)</f>
      </c>
      <c r="F14" s="26">
        <f>Terčovka!G19</f>
        <v>4</v>
      </c>
      <c r="G14" s="26">
        <f>Terčovka!H19</f>
        <v>4</v>
      </c>
      <c r="H14" s="26">
        <f>IF(COUNT(Rukojmí!E19)=0,"",Rukojmí!E19)</f>
        <v>-2</v>
      </c>
      <c r="I14" s="26">
        <f>Rukojmí!G19</f>
        <v>-10</v>
      </c>
      <c r="J14" s="26">
        <f>Ústupovka!H19</f>
        <v>6</v>
      </c>
      <c r="K14" s="26">
        <f>Ústupovka!I19</f>
        <v>36</v>
      </c>
      <c r="L14" s="26">
        <f>IF(COUNT(Dálka!E19)=0,"",Dálka!E19)</f>
        <v>8</v>
      </c>
      <c r="M14" s="26">
        <f>Dálka!F19</f>
        <v>32</v>
      </c>
      <c r="N14" s="26">
        <f>IF(COUNT('noční hlídka'!E19)=0,"",'noční hlídka'!E19)</f>
        <v>5</v>
      </c>
      <c r="O14" s="26">
        <f>'noční hlídka'!G19</f>
        <v>40</v>
      </c>
      <c r="P14" s="26">
        <f>IF(COUNT(Rychlostřelba!E19)=0,"",Rychlostřelba!E19)</f>
        <v>1</v>
      </c>
      <c r="Q14" s="26">
        <f>Rychlostřelba!G19</f>
        <v>7</v>
      </c>
      <c r="R14" s="26">
        <f>IF(COUNT(Kombat!E19)=0,"",Kombat!E19)</f>
        <v>1</v>
      </c>
      <c r="S14" s="26">
        <f>Kombat!F19</f>
        <v>6</v>
      </c>
      <c r="T14" s="26">
        <f>IF(COUNT(Hradby!E19)=0,"",Hradby!E19)</f>
        <v>6</v>
      </c>
      <c r="U14" s="26">
        <f>Hradby!G19</f>
        <v>24</v>
      </c>
      <c r="V14" s="26">
        <f t="shared" si="0"/>
        <v>139</v>
      </c>
      <c r="W14" s="19">
        <f t="shared" si="1"/>
        <v>9</v>
      </c>
    </row>
    <row r="15" spans="1:23" ht="12.75">
      <c r="A15" s="32">
        <f>Soutěžící!A12</f>
        <v>51</v>
      </c>
      <c r="B15" s="26" t="str">
        <f>Soutěžící!B12&amp;" "&amp;Soutěžící!C12&amp;" "&amp;Soutěžící!D12</f>
        <v>Chaloupka Lukáš </v>
      </c>
      <c r="C15" s="33" t="str">
        <f>IF(Soutěžící!E12="","",Soutěžící!E12)</f>
        <v>kuše</v>
      </c>
      <c r="D15" s="33">
        <f>IF(Soutěžící!F12="","",Soutěžící!F12)</f>
        <v>9</v>
      </c>
      <c r="E15" s="33">
        <f>IF(Soutěžící!H12="","",Soutěžící!H12)</f>
      </c>
      <c r="F15" s="26">
        <f>Terčovka!G14</f>
        <v>8</v>
      </c>
      <c r="G15" s="26">
        <f>Terčovka!H14</f>
        <v>8</v>
      </c>
      <c r="H15" s="26">
        <f>IF(COUNT(Rukojmí!E14)=0,"",Rukojmí!E14)</f>
        <v>5</v>
      </c>
      <c r="I15" s="26">
        <f>Rukojmí!G14</f>
        <v>25</v>
      </c>
      <c r="J15" s="26">
        <f>Ústupovka!H14</f>
        <v>6</v>
      </c>
      <c r="K15" s="26">
        <f>Ústupovka!I14</f>
        <v>36</v>
      </c>
      <c r="L15" s="26">
        <f>IF(COUNT(Dálka!E14)=0,"",Dálka!E14)</f>
        <v>8</v>
      </c>
      <c r="M15" s="26">
        <f>Dálka!F14</f>
        <v>32</v>
      </c>
      <c r="N15" s="26">
        <f>IF(COUNT('noční hlídka'!E14)=0,"",'noční hlídka'!E14)</f>
        <v>6</v>
      </c>
      <c r="O15" s="26">
        <f>'noční hlídka'!G14</f>
        <v>48</v>
      </c>
      <c r="P15" s="26">
        <f>IF(COUNT(Rychlostřelba!E14)=0,"",Rychlostřelba!E14)</f>
        <v>4</v>
      </c>
      <c r="Q15" s="26">
        <f>Rychlostřelba!G14</f>
        <v>28</v>
      </c>
      <c r="R15" s="26">
        <f>IF(COUNT(Kombat!E14)=0,"",Kombat!E14)</f>
      </c>
      <c r="S15" s="26">
        <f>Kombat!F14</f>
      </c>
      <c r="T15" s="26">
        <f>IF(COUNT(Hradby!E14)=0,"",Hradby!E14)</f>
      </c>
      <c r="U15" s="26">
        <f>Hradby!G14</f>
      </c>
      <c r="V15" s="26">
        <f t="shared" si="0"/>
        <v>177</v>
      </c>
      <c r="W15" s="19">
        <f t="shared" si="1"/>
        <v>8</v>
      </c>
    </row>
    <row r="16" spans="1:23" ht="12.75">
      <c r="A16" s="32">
        <f>Soutěžící!A13</f>
        <v>54</v>
      </c>
      <c r="B16" s="26" t="str">
        <f>Soutěžící!B13&amp;" "&amp;Soutěžící!C13&amp;" "&amp;Soutěžící!D13</f>
        <v>Kačírek Radek  </v>
      </c>
      <c r="C16" s="33" t="str">
        <f>IF(Soutěžící!E13="","",Soutěžící!E13)</f>
        <v>kuše</v>
      </c>
      <c r="D16" s="33">
        <f>IF(Soutěžící!F13="","",Soutěžící!F13)</f>
        <v>9</v>
      </c>
      <c r="E16" s="33">
        <f>IF(Soutěžící!H13="","",Soutěžící!H13)</f>
      </c>
      <c r="F16" s="26">
        <f>Terčovka!G15</f>
        <v>0</v>
      </c>
      <c r="G16" s="26">
        <f>Terčovka!H15</f>
        <v>0</v>
      </c>
      <c r="H16" s="26">
        <f>IF(COUNT(Rukojmí!E15)=0,"",Rukojmí!E15)</f>
      </c>
      <c r="I16" s="26">
        <f>Rukojmí!G15</f>
      </c>
      <c r="J16" s="26">
        <f>Ústupovka!H15</f>
      </c>
      <c r="K16" s="26">
        <f>Ústupovka!I15</f>
      </c>
      <c r="L16" s="26">
        <f>IF(COUNT(Dálka!E15)=0,"",Dálka!E15)</f>
        <v>0</v>
      </c>
      <c r="M16" s="26">
        <f>Dálka!F15</f>
        <v>0</v>
      </c>
      <c r="N16" s="26">
        <f>IF(COUNT('noční hlídka'!E15)=0,"",'noční hlídka'!E15)</f>
      </c>
      <c r="O16" s="26">
        <f>'noční hlídka'!G15</f>
      </c>
      <c r="P16" s="26">
        <f>IF(COUNT(Rychlostřelba!E15)=0,"",Rychlostřelba!E15)</f>
      </c>
      <c r="Q16" s="26">
        <f>Rychlostřelba!G15</f>
      </c>
      <c r="R16" s="26">
        <f>IF(COUNT(Kombat!E15)=0,"",Kombat!E15)</f>
      </c>
      <c r="S16" s="26">
        <f>Kombat!F15</f>
      </c>
      <c r="T16" s="26">
        <f>IF(COUNT(Hradby!E15)=0,"",Hradby!E15)</f>
      </c>
      <c r="U16" s="26">
        <f>Hradby!G15</f>
      </c>
      <c r="V16" s="26">
        <f t="shared" si="0"/>
        <v>0</v>
      </c>
      <c r="W16" s="19">
        <f t="shared" si="1"/>
        <v>11</v>
      </c>
    </row>
    <row r="17" spans="1:23" ht="12.75">
      <c r="A17" s="32">
        <f>Soutěžící!A5</f>
        <v>83</v>
      </c>
      <c r="B17" s="26" t="str">
        <f>Soutěžící!B5&amp;" "&amp;Soutěžící!C5&amp;" "&amp;Soutěžící!D5</f>
        <v>Kácha Ladislav  </v>
      </c>
      <c r="C17" s="33" t="str">
        <f>IF(Soutěžící!E5="","",Soutěžící!E5)</f>
        <v>kuše</v>
      </c>
      <c r="D17" s="33">
        <f>IF(Soutěžící!F5="","",Soutěžící!F5)</f>
        <v>8</v>
      </c>
      <c r="E17" s="33">
        <f>IF(Soutěžící!H5="","",Soutěžící!H5)</f>
      </c>
      <c r="F17" s="26">
        <f>Terčovka!G7</f>
        <v>33</v>
      </c>
      <c r="G17" s="26">
        <f>Terčovka!H7</f>
        <v>33</v>
      </c>
      <c r="H17" s="26">
        <f>IF(COUNT(Rukojmí!E7)=0,"",Rukojmí!E7)</f>
      </c>
      <c r="I17" s="26">
        <f>Rukojmí!G7</f>
      </c>
      <c r="J17" s="26">
        <f>Ústupovka!H7</f>
        <v>13</v>
      </c>
      <c r="K17" s="26">
        <f>Ústupovka!I7</f>
        <v>78</v>
      </c>
      <c r="L17" s="26">
        <f>IF(COUNT(Dálka!E7)=0,"",Dálka!E7)</f>
        <v>15</v>
      </c>
      <c r="M17" s="26">
        <f>Dálka!F7</f>
        <v>60</v>
      </c>
      <c r="N17" s="26">
        <f>IF(COUNT('noční hlídka'!E7)=0,"",'noční hlídka'!E7)</f>
        <v>11</v>
      </c>
      <c r="O17" s="26">
        <f>'noční hlídka'!G7</f>
        <v>88</v>
      </c>
      <c r="P17" s="26">
        <f>IF(COUNT(Rychlostřelba!E7)=0,"",Rychlostřelba!E7)</f>
        <v>3</v>
      </c>
      <c r="Q17" s="26">
        <f>Rychlostřelba!G7</f>
        <v>21</v>
      </c>
      <c r="R17" s="26">
        <f>IF(COUNT(Kombat!E7)=0,"",Kombat!E7)</f>
      </c>
      <c r="S17" s="26">
        <f>Kombat!F7</f>
      </c>
      <c r="T17" s="26">
        <f>IF(COUNT(Hradby!E7)=0,"",Hradby!E7)</f>
        <v>0</v>
      </c>
      <c r="U17" s="26">
        <f>Hradby!G7</f>
        <v>0</v>
      </c>
      <c r="V17" s="26">
        <f t="shared" si="0"/>
        <v>280</v>
      </c>
      <c r="W17" s="19">
        <f t="shared" si="1"/>
        <v>6</v>
      </c>
    </row>
    <row r="18" spans="1:23" ht="12.75">
      <c r="A18" s="32">
        <f>Soutěžící!A8</f>
        <v>88</v>
      </c>
      <c r="B18" s="26" t="str">
        <f>Soutěžící!B8&amp;" "&amp;Soutěžící!C8&amp;" "&amp;Soutěžící!D8</f>
        <v>Matějek Stanislav </v>
      </c>
      <c r="C18" s="33" t="str">
        <f>IF(Soutěžící!E8="","",Soutěžící!E8)</f>
        <v>kuše</v>
      </c>
      <c r="D18" s="33">
        <f>IF(Soutěžící!F8="","",Soutěžící!F8)</f>
        <v>8</v>
      </c>
      <c r="E18" s="33">
        <f>IF(Soutěžící!H8="","",Soutěžící!H8)</f>
      </c>
      <c r="F18" s="26">
        <f>Terčovka!G10</f>
        <v>15</v>
      </c>
      <c r="G18" s="26">
        <f>Terčovka!H10</f>
        <v>15</v>
      </c>
      <c r="H18" s="26">
        <f>IF(COUNT(Rukojmí!E10)=0,"",Rukojmí!E10)</f>
        <v>5</v>
      </c>
      <c r="I18" s="26">
        <f>Rukojmí!G10</f>
        <v>25</v>
      </c>
      <c r="J18" s="26">
        <f>Ústupovka!H10</f>
        <v>9</v>
      </c>
      <c r="K18" s="26">
        <f>Ústupovka!I10</f>
        <v>54</v>
      </c>
      <c r="L18" s="26">
        <f>IF(COUNT(Dálka!E10)=0,"",Dálka!E10)</f>
        <v>7</v>
      </c>
      <c r="M18" s="26">
        <f>Dálka!F10</f>
        <v>28</v>
      </c>
      <c r="N18" s="26">
        <f>IF(COUNT('noční hlídka'!E10)=0,"",'noční hlídka'!E10)</f>
        <v>8</v>
      </c>
      <c r="O18" s="26">
        <f>'noční hlídka'!G10</f>
        <v>64</v>
      </c>
      <c r="P18" s="26">
        <f>IF(COUNT(Rychlostřelba!E10)=0,"",Rychlostřelba!E10)</f>
        <v>2</v>
      </c>
      <c r="Q18" s="26">
        <f>Rychlostřelba!G10</f>
        <v>14</v>
      </c>
      <c r="R18" s="26">
        <f>IF(COUNT(Kombat!E10)=0,"",Kombat!E10)</f>
        <v>0</v>
      </c>
      <c r="S18" s="26">
        <f>Kombat!F10</f>
        <v>0</v>
      </c>
      <c r="T18" s="26">
        <f>IF(COUNT(Hradby!E10)=0,"",Hradby!E10)</f>
        <v>0</v>
      </c>
      <c r="U18" s="26">
        <f>Hradby!G10</f>
        <v>0</v>
      </c>
      <c r="V18" s="26">
        <f t="shared" si="0"/>
        <v>200</v>
      </c>
      <c r="W18" s="19">
        <f t="shared" si="1"/>
        <v>7</v>
      </c>
    </row>
    <row r="19" spans="1:23" ht="12.75">
      <c r="A19" s="32">
        <f>Soutěžící!A10</f>
        <v>103</v>
      </c>
      <c r="B19" s="26" t="str">
        <f>Soutěžící!B10&amp;" "&amp;Soutěžící!C10&amp;" "&amp;Soutěžící!D10</f>
        <v>Gombík Stanislav </v>
      </c>
      <c r="C19" s="33" t="str">
        <f>IF(Soutěžící!E10="","",Soutěžící!E10)</f>
        <v>kuše</v>
      </c>
      <c r="D19" s="33">
        <f>IF(Soutěžící!F10="","",Soutěžící!F10)</f>
        <v>9</v>
      </c>
      <c r="E19" s="33">
        <f>IF(Soutěžící!H10="","",Soutěžící!H10)</f>
      </c>
      <c r="F19" s="26">
        <f>Terčovka!G12</f>
        <v>77</v>
      </c>
      <c r="G19" s="26">
        <f>Terčovka!H12</f>
        <v>77</v>
      </c>
      <c r="H19" s="26">
        <f>IF(COUNT(Rukojmí!E12)=0,"",Rukojmí!E12)</f>
        <v>6</v>
      </c>
      <c r="I19" s="26">
        <f>Rukojmí!G12</f>
        <v>30</v>
      </c>
      <c r="J19" s="26">
        <f>Ústupovka!H12</f>
        <v>16</v>
      </c>
      <c r="K19" s="26">
        <f>Ústupovka!I12</f>
        <v>96</v>
      </c>
      <c r="L19" s="26">
        <f>IF(COUNT(Dálka!E12)=0,"",Dálka!E12)</f>
        <v>23</v>
      </c>
      <c r="M19" s="26">
        <f>Dálka!F12</f>
        <v>92</v>
      </c>
      <c r="N19" s="26">
        <f>IF(COUNT('noční hlídka'!E12)=0,"",'noční hlídka'!E12)</f>
        <v>14</v>
      </c>
      <c r="O19" s="26">
        <f>'noční hlídka'!G12</f>
        <v>112</v>
      </c>
      <c r="P19" s="26">
        <f>IF(COUNT(Rychlostřelba!E12)=0,"",Rychlostřelba!E12)</f>
        <v>6</v>
      </c>
      <c r="Q19" s="26">
        <f>Rychlostřelba!G12</f>
        <v>42</v>
      </c>
      <c r="R19" s="26">
        <f>IF(COUNT(Kombat!E12)=0,"",Kombat!E12)</f>
        <v>3</v>
      </c>
      <c r="S19" s="26">
        <f>Kombat!F12</f>
        <v>18</v>
      </c>
      <c r="T19" s="26">
        <f>IF(COUNT(Hradby!E12)=0,"",Hradby!E12)</f>
        <v>9</v>
      </c>
      <c r="U19" s="26">
        <f>Hradby!G12</f>
        <v>36</v>
      </c>
      <c r="V19" s="26">
        <f t="shared" si="0"/>
        <v>503</v>
      </c>
      <c r="W19" s="19">
        <f t="shared" si="1"/>
        <v>1</v>
      </c>
    </row>
    <row r="20" spans="1:23" ht="12.75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3">
        <f>IF(Soutěžící!F18="","",Soutěžící!F18)</f>
        <v>9</v>
      </c>
      <c r="E20" s="33">
        <f>IF(Soutěžící!H18="","",Soutěžící!H18)</f>
      </c>
      <c r="F20" s="26">
        <f>Terčovka!G20</f>
        <v>13</v>
      </c>
      <c r="G20" s="26">
        <f>Terčovka!H20</f>
        <v>13</v>
      </c>
      <c r="H20" s="26">
        <f>IF(COUNT(Rukojmí!E20)=0,"",Rukojmí!E20)</f>
      </c>
      <c r="I20" s="26">
        <f>Rukojmí!G20</f>
      </c>
      <c r="J20" s="26">
        <f>Ústupovka!H20</f>
      </c>
      <c r="K20" s="26">
        <f>Ústupovka!I20</f>
      </c>
      <c r="L20" s="26">
        <f>IF(COUNT(Dálka!E20)=0,"",Dálka!E20)</f>
        <v>2</v>
      </c>
      <c r="M20" s="26">
        <f>Dálka!F20</f>
        <v>8</v>
      </c>
      <c r="N20" s="26">
        <f>IF(COUNT('noční hlídka'!E20)=0,"",'noční hlídka'!E20)</f>
      </c>
      <c r="O20" s="26">
        <f>'noční hlídka'!G20</f>
      </c>
      <c r="P20" s="26">
        <f>IF(COUNT(Rychlostřelba!E20)=0,"",Rychlostřelba!E20)</f>
      </c>
      <c r="Q20" s="26">
        <f>Rychlostřelba!G20</f>
      </c>
      <c r="R20" s="26">
        <f>IF(COUNT(Kombat!E20)=0,"",Kombat!E20)</f>
      </c>
      <c r="S20" s="26">
        <f>Kombat!F20</f>
      </c>
      <c r="T20" s="26">
        <f>IF(COUNT(Hradby!E20)=0,"",Hradby!E20)</f>
        <v>0</v>
      </c>
      <c r="U20" s="26">
        <f>Hradby!G20</f>
        <v>0</v>
      </c>
      <c r="V20" s="26">
        <f aca="true" t="shared" si="2" ref="V20:V70">IF(COUNT(U20,S20,Q20,O20,M20,K20,I20,G20)=0,"",SUM(U20,S20,Q20,O20,M20,K20,I20,G20))</f>
        <v>21</v>
      </c>
      <c r="W20" s="19">
        <f aca="true" t="shared" si="3" ref="W20:W70">IF(COUNT(V20)=0,"",RANK(V20,$V$6:$V$150))</f>
        <v>10</v>
      </c>
    </row>
    <row r="21" spans="1:23" ht="12.75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3">
        <f>IF(Soutěžící!F19="","",Soutěžící!F19)</f>
      </c>
      <c r="E21" s="33">
        <f>IF(Soutěžící!H19="","",Soutěžící!H19)</f>
      </c>
      <c r="F21" s="26">
        <f>Terčovka!G21</f>
      </c>
      <c r="G21" s="26">
        <f>Terčovka!H21</f>
      </c>
      <c r="H21" s="26">
        <f>IF(COUNT(Rukojmí!E21)=0,"",Rukojmí!E21)</f>
      </c>
      <c r="I21" s="26">
        <f>Rukojmí!G21</f>
      </c>
      <c r="J21" s="26">
        <f>Ústupovka!H21</f>
      </c>
      <c r="K21" s="26">
        <f>Ústupovka!I21</f>
      </c>
      <c r="L21" s="26">
        <f>IF(COUNT(Dálka!E21)=0,"",Dálka!E21)</f>
      </c>
      <c r="M21" s="26">
        <f>Dálka!F21</f>
      </c>
      <c r="N21" s="26">
        <f>IF(COUNT('noční hlídka'!E21)=0,"",'noční hlídka'!E21)</f>
      </c>
      <c r="O21" s="26">
        <f>'noční hlídka'!G21</f>
      </c>
      <c r="P21" s="26">
        <f>IF(COUNT(Rychlostřelba!E21)=0,"",Rychlostřelba!E21)</f>
      </c>
      <c r="Q21" s="26">
        <f>Rychlostřelba!G21</f>
      </c>
      <c r="R21" s="26">
        <f>IF(COUNT(Kombat!E21)=0,"",Kombat!E21)</f>
      </c>
      <c r="S21" s="26">
        <f>Kombat!F21</f>
      </c>
      <c r="T21" s="26">
        <f>IF(COUNT(Hradby!E21)=0,"",Hradby!E21)</f>
      </c>
      <c r="U21" s="26">
        <f>Hradby!G21</f>
      </c>
      <c r="V21" s="26">
        <f t="shared" si="2"/>
      </c>
      <c r="W21" s="19">
        <f t="shared" si="3"/>
      </c>
    </row>
    <row r="22" spans="1:23" ht="12.75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3">
        <f>IF(Soutěžící!F20="","",Soutěžící!F20)</f>
      </c>
      <c r="E22" s="33">
        <f>IF(Soutěžící!H20="","",Soutěžící!H20)</f>
      </c>
      <c r="F22" s="26">
        <f>Terčovka!G22</f>
      </c>
      <c r="G22" s="26">
        <f>Terčovka!H22</f>
      </c>
      <c r="H22" s="26">
        <f>IF(COUNT(Rukojmí!E22)=0,"",Rukojmí!E22)</f>
      </c>
      <c r="I22" s="26">
        <f>Rukojmí!G22</f>
      </c>
      <c r="J22" s="26">
        <f>Ústupovka!H22</f>
      </c>
      <c r="K22" s="26">
        <f>Ústupovka!I22</f>
      </c>
      <c r="L22" s="26">
        <f>IF(COUNT(Dálka!E22)=0,"",Dálka!E22)</f>
      </c>
      <c r="M22" s="26">
        <f>Dálka!F22</f>
      </c>
      <c r="N22" s="26">
        <f>IF(COUNT('noční hlídka'!E22)=0,"",'noční hlídka'!E22)</f>
      </c>
      <c r="O22" s="26">
        <f>'noční hlídka'!G22</f>
      </c>
      <c r="P22" s="26">
        <f>IF(COUNT(Rychlostřelba!E22)=0,"",Rychlostřelba!E22)</f>
      </c>
      <c r="Q22" s="26">
        <f>Rychlostřelba!G22</f>
      </c>
      <c r="R22" s="26">
        <f>IF(COUNT(Kombat!E22)=0,"",Kombat!E22)</f>
      </c>
      <c r="S22" s="26">
        <f>Kombat!F22</f>
      </c>
      <c r="T22" s="26">
        <f>IF(COUNT(Hradby!E22)=0,"",Hradby!E22)</f>
      </c>
      <c r="U22" s="26">
        <f>Hradby!G22</f>
      </c>
      <c r="V22" s="26">
        <f t="shared" si="2"/>
      </c>
      <c r="W22" s="19">
        <f t="shared" si="3"/>
      </c>
    </row>
    <row r="23" spans="1:23" ht="12.75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3">
        <f>IF(Soutěžící!F21="","",Soutěžící!F21)</f>
      </c>
      <c r="E23" s="33">
        <f>IF(Soutěžící!H21="","",Soutěžící!H21)</f>
      </c>
      <c r="F23" s="26">
        <f>Terčovka!G23</f>
      </c>
      <c r="G23" s="26">
        <f>Terčovka!H23</f>
      </c>
      <c r="H23" s="26">
        <f>IF(COUNT(Rukojmí!E23)=0,"",Rukojmí!E23)</f>
      </c>
      <c r="I23" s="26">
        <f>Rukojmí!G23</f>
      </c>
      <c r="J23" s="26">
        <f>Ústupovka!H23</f>
      </c>
      <c r="K23" s="26">
        <f>Ústupovka!I23</f>
      </c>
      <c r="L23" s="26">
        <f>IF(COUNT(Dálka!E23)=0,"",Dálka!E23)</f>
      </c>
      <c r="M23" s="26">
        <f>Dálka!F23</f>
      </c>
      <c r="N23" s="26">
        <f>IF(COUNT('noční hlídka'!E23)=0,"",'noční hlídka'!E23)</f>
      </c>
      <c r="O23" s="26">
        <f>'noční hlídka'!G23</f>
      </c>
      <c r="P23" s="26">
        <f>IF(COUNT(Rychlostřelba!E23)=0,"",Rychlostřelba!E23)</f>
      </c>
      <c r="Q23" s="26">
        <f>Rychlostřelba!G23</f>
      </c>
      <c r="R23" s="26">
        <f>IF(COUNT(Kombat!E23)=0,"",Kombat!E23)</f>
      </c>
      <c r="S23" s="26">
        <f>Kombat!F23</f>
      </c>
      <c r="T23" s="26">
        <f>IF(COUNT(Hradby!E23)=0,"",Hradby!E23)</f>
      </c>
      <c r="U23" s="26">
        <f>Hradby!G23</f>
      </c>
      <c r="V23" s="26">
        <f t="shared" si="2"/>
      </c>
      <c r="W23" s="19">
        <f t="shared" si="3"/>
      </c>
    </row>
    <row r="24" spans="1:23" ht="12.75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3">
        <f>IF(Soutěžící!F22="","",Soutěžící!F22)</f>
      </c>
      <c r="E24" s="33">
        <f>IF(Soutěžící!H22="","",Soutěžící!H22)</f>
      </c>
      <c r="F24" s="26">
        <f>Terčovka!G24</f>
      </c>
      <c r="G24" s="26">
        <f>Terčovka!H24</f>
      </c>
      <c r="H24" s="26">
        <f>IF(COUNT(Rukojmí!E24)=0,"",Rukojmí!E24)</f>
      </c>
      <c r="I24" s="26">
        <f>Rukojmí!G24</f>
      </c>
      <c r="J24" s="26">
        <f>Ústupovka!H24</f>
      </c>
      <c r="K24" s="26">
        <f>Ústupovka!I24</f>
      </c>
      <c r="L24" s="26">
        <f>IF(COUNT(Dálka!E24)=0,"",Dálka!E24)</f>
      </c>
      <c r="M24" s="26">
        <f>Dálka!F24</f>
      </c>
      <c r="N24" s="26">
        <f>IF(COUNT('noční hlídka'!E24)=0,"",'noční hlídka'!E24)</f>
      </c>
      <c r="O24" s="26">
        <f>'noční hlídka'!G24</f>
      </c>
      <c r="P24" s="26">
        <f>IF(COUNT(Rychlostřelba!E24)=0,"",Rychlostřelba!E24)</f>
      </c>
      <c r="Q24" s="26">
        <f>Rychlostřelba!G24</f>
      </c>
      <c r="R24" s="26">
        <f>IF(COUNT(Kombat!E24)=0,"",Kombat!E24)</f>
      </c>
      <c r="S24" s="26">
        <f>Kombat!F24</f>
      </c>
      <c r="T24" s="26">
        <f>IF(COUNT(Hradby!E24)=0,"",Hradby!E24)</f>
      </c>
      <c r="U24" s="26">
        <f>Hradby!G24</f>
      </c>
      <c r="V24" s="26">
        <f t="shared" si="2"/>
      </c>
      <c r="W24" s="19">
        <f t="shared" si="3"/>
      </c>
    </row>
    <row r="25" spans="1:23" ht="12.75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3">
        <f>IF(Soutěžící!F23="","",Soutěžící!F23)</f>
      </c>
      <c r="E25" s="33">
        <f>IF(Soutěžící!H23="","",Soutěžící!H23)</f>
      </c>
      <c r="F25" s="26">
        <f>Terčovka!G25</f>
      </c>
      <c r="G25" s="26">
        <f>Terčovka!H25</f>
      </c>
      <c r="H25" s="26">
        <f>IF(COUNT(Rukojmí!E25)=0,"",Rukojmí!E25)</f>
      </c>
      <c r="I25" s="26">
        <f>Rukojmí!G25</f>
      </c>
      <c r="J25" s="26">
        <f>Ústupovka!H25</f>
      </c>
      <c r="K25" s="26">
        <f>Ústupovka!I25</f>
      </c>
      <c r="L25" s="26">
        <f>IF(COUNT(Dálka!E25)=0,"",Dálka!E25)</f>
      </c>
      <c r="M25" s="26">
        <f>Dálka!F25</f>
      </c>
      <c r="N25" s="26">
        <f>IF(COUNT('noční hlídka'!E25)=0,"",'noční hlídka'!E25)</f>
      </c>
      <c r="O25" s="26">
        <f>'noční hlídka'!G25</f>
      </c>
      <c r="P25" s="26">
        <f>IF(COUNT(Rychlostřelba!E25)=0,"",Rychlostřelba!E25)</f>
      </c>
      <c r="Q25" s="26">
        <f>Rychlostřelba!G25</f>
      </c>
      <c r="R25" s="26">
        <f>IF(COUNT(Kombat!E25)=0,"",Kombat!E25)</f>
      </c>
      <c r="S25" s="26">
        <f>Kombat!F25</f>
      </c>
      <c r="T25" s="26">
        <f>IF(COUNT(Hradby!E25)=0,"",Hradby!E25)</f>
      </c>
      <c r="U25" s="26">
        <f>Hradby!G25</f>
      </c>
      <c r="V25" s="26">
        <f t="shared" si="2"/>
      </c>
      <c r="W25" s="19">
        <f t="shared" si="3"/>
      </c>
    </row>
    <row r="26" spans="1:23" ht="12.75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3">
        <f>IF(Soutěžící!F24="","",Soutěžící!F24)</f>
      </c>
      <c r="E26" s="33">
        <f>IF(Soutěžící!H24="","",Soutěžící!H24)</f>
      </c>
      <c r="F26" s="26">
        <f>Terčovka!G26</f>
      </c>
      <c r="G26" s="26">
        <f>Terčovka!H26</f>
      </c>
      <c r="H26" s="26">
        <f>IF(COUNT(Rukojmí!E26)=0,"",Rukojmí!E26)</f>
      </c>
      <c r="I26" s="26">
        <f>Rukojmí!G26</f>
      </c>
      <c r="J26" s="26">
        <f>Ústupovka!H26</f>
      </c>
      <c r="K26" s="26">
        <f>Ústupovka!I26</f>
      </c>
      <c r="L26" s="26">
        <f>IF(COUNT(Dálka!E26)=0,"",Dálka!E26)</f>
      </c>
      <c r="M26" s="26">
        <f>Dálka!F26</f>
      </c>
      <c r="N26" s="26">
        <f>IF(COUNT('noční hlídka'!E26)=0,"",'noční hlídka'!E26)</f>
      </c>
      <c r="O26" s="26">
        <f>'noční hlídka'!G26</f>
      </c>
      <c r="P26" s="26">
        <f>IF(COUNT(Rychlostřelba!E26)=0,"",Rychlostřelba!E26)</f>
      </c>
      <c r="Q26" s="26">
        <f>Rychlostřelba!G26</f>
      </c>
      <c r="R26" s="26">
        <f>IF(COUNT(Kombat!E26)=0,"",Kombat!E26)</f>
      </c>
      <c r="S26" s="26">
        <f>Kombat!F26</f>
      </c>
      <c r="T26" s="26">
        <f>IF(COUNT(Hradby!E26)=0,"",Hradby!E26)</f>
      </c>
      <c r="U26" s="26">
        <f>Hradby!G26</f>
      </c>
      <c r="V26" s="26">
        <f t="shared" si="2"/>
      </c>
      <c r="W26" s="19">
        <f t="shared" si="3"/>
      </c>
    </row>
    <row r="27" spans="1:23" ht="12.75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3">
        <f>IF(Soutěžící!F25="","",Soutěžící!F25)</f>
      </c>
      <c r="E27" s="33">
        <f>IF(Soutěžící!H25="","",Soutěžící!H25)</f>
      </c>
      <c r="F27" s="26">
        <f>Terčovka!G27</f>
      </c>
      <c r="G27" s="26">
        <f>Terčovka!H27</f>
      </c>
      <c r="H27" s="26">
        <f>IF(COUNT(Rukojmí!E27)=0,"",Rukojmí!E27)</f>
      </c>
      <c r="I27" s="26">
        <f>Rukojmí!G27</f>
      </c>
      <c r="J27" s="26">
        <f>Ústupovka!H27</f>
      </c>
      <c r="K27" s="26">
        <f>Ústupovka!I27</f>
      </c>
      <c r="L27" s="26">
        <f>IF(COUNT(Dálka!E27)=0,"",Dálka!E27)</f>
      </c>
      <c r="M27" s="26">
        <f>Dálka!F27</f>
      </c>
      <c r="N27" s="26">
        <f>IF(COUNT('noční hlídka'!E27)=0,"",'noční hlídka'!E27)</f>
      </c>
      <c r="O27" s="26">
        <f>'noční hlídka'!G27</f>
      </c>
      <c r="P27" s="26">
        <f>IF(COUNT(Rychlostřelba!E27)=0,"",Rychlostřelba!E27)</f>
      </c>
      <c r="Q27" s="26">
        <f>Rychlostřelba!G27</f>
      </c>
      <c r="R27" s="26">
        <f>IF(COUNT(Kombat!E27)=0,"",Kombat!E27)</f>
      </c>
      <c r="S27" s="26">
        <f>Kombat!F27</f>
      </c>
      <c r="T27" s="26">
        <f>IF(COUNT(Hradby!E27)=0,"",Hradby!E27)</f>
      </c>
      <c r="U27" s="26">
        <f>Hradby!G27</f>
      </c>
      <c r="V27" s="26">
        <f t="shared" si="2"/>
      </c>
      <c r="W27" s="19">
        <f t="shared" si="3"/>
      </c>
    </row>
    <row r="28" spans="1:23" ht="12.75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3">
        <f>IF(Soutěžící!F26="","",Soutěžící!F26)</f>
      </c>
      <c r="E28" s="33">
        <f>IF(Soutěžící!H26="","",Soutěžící!H26)</f>
      </c>
      <c r="F28" s="26">
        <f>Terčovka!G28</f>
      </c>
      <c r="G28" s="26">
        <f>Terčovka!H28</f>
      </c>
      <c r="H28" s="26">
        <f>IF(COUNT(Rukojmí!E28)=0,"",Rukojmí!E28)</f>
      </c>
      <c r="I28" s="26">
        <f>Rukojmí!G28</f>
      </c>
      <c r="J28" s="26">
        <f>Ústupovka!H28</f>
      </c>
      <c r="K28" s="26">
        <f>Ústupovka!I28</f>
      </c>
      <c r="L28" s="26">
        <f>IF(COUNT(Dálka!E28)=0,"",Dálka!E28)</f>
      </c>
      <c r="M28" s="26">
        <f>Dálka!F28</f>
      </c>
      <c r="N28" s="26">
        <f>IF(COUNT('noční hlídka'!E28)=0,"",'noční hlídka'!E28)</f>
      </c>
      <c r="O28" s="26">
        <f>'noční hlídka'!G28</f>
      </c>
      <c r="P28" s="26">
        <f>IF(COUNT(Rychlostřelba!E28)=0,"",Rychlostřelba!E28)</f>
      </c>
      <c r="Q28" s="26">
        <f>Rychlostřelba!G28</f>
      </c>
      <c r="R28" s="26">
        <f>IF(COUNT(Kombat!E28)=0,"",Kombat!E28)</f>
      </c>
      <c r="S28" s="26">
        <f>Kombat!F28</f>
      </c>
      <c r="T28" s="26">
        <f>IF(COUNT(Hradby!E28)=0,"",Hradby!E28)</f>
      </c>
      <c r="U28" s="26">
        <f>Hradby!G28</f>
      </c>
      <c r="V28" s="26">
        <f t="shared" si="2"/>
      </c>
      <c r="W28" s="19">
        <f t="shared" si="3"/>
      </c>
    </row>
    <row r="29" spans="1:23" ht="12.75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3">
        <f>IF(Soutěžící!F27="","",Soutěžící!F27)</f>
      </c>
      <c r="E29" s="33">
        <f>IF(Soutěžící!H27="","",Soutěžící!H27)</f>
      </c>
      <c r="F29" s="26">
        <f>Terčovka!G29</f>
      </c>
      <c r="G29" s="26">
        <f>Terčovka!H29</f>
      </c>
      <c r="H29" s="26">
        <f>IF(COUNT(Rukojmí!E29)=0,"",Rukojmí!E29)</f>
      </c>
      <c r="I29" s="26">
        <f>Rukojmí!G29</f>
      </c>
      <c r="J29" s="26">
        <f>Ústupovka!H29</f>
      </c>
      <c r="K29" s="26">
        <f>Ústupovka!I29</f>
      </c>
      <c r="L29" s="26">
        <f>IF(COUNT(Dálka!E29)=0,"",Dálka!E29)</f>
      </c>
      <c r="M29" s="26">
        <f>Dálka!F29</f>
      </c>
      <c r="N29" s="26">
        <f>IF(COUNT('noční hlídka'!E29)=0,"",'noční hlídka'!E29)</f>
      </c>
      <c r="O29" s="26">
        <f>'noční hlídka'!G29</f>
      </c>
      <c r="P29" s="26">
        <f>IF(COUNT(Rychlostřelba!E29)=0,"",Rychlostřelba!E29)</f>
      </c>
      <c r="Q29" s="26">
        <f>Rychlostřelba!G29</f>
      </c>
      <c r="R29" s="26">
        <f>IF(COUNT(Kombat!E29)=0,"",Kombat!E29)</f>
      </c>
      <c r="S29" s="26">
        <f>Kombat!F29</f>
      </c>
      <c r="T29" s="26">
        <f>IF(COUNT(Hradby!E29)=0,"",Hradby!E29)</f>
      </c>
      <c r="U29" s="26">
        <f>Hradby!G29</f>
      </c>
      <c r="V29" s="26">
        <f t="shared" si="2"/>
      </c>
      <c r="W29" s="19">
        <f t="shared" si="3"/>
      </c>
    </row>
    <row r="30" spans="1:23" ht="12.75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3">
        <f>IF(Soutěžící!F28="","",Soutěžící!F28)</f>
      </c>
      <c r="E30" s="33">
        <f>IF(Soutěžící!H28="","",Soutěžící!H28)</f>
      </c>
      <c r="F30" s="26">
        <f>Terčovka!G30</f>
      </c>
      <c r="G30" s="26">
        <f>Terčovka!H30</f>
      </c>
      <c r="H30" s="26">
        <f>IF(COUNT(Rukojmí!E30)=0,"",Rukojmí!E30)</f>
      </c>
      <c r="I30" s="26">
        <f>Rukojmí!G30</f>
      </c>
      <c r="J30" s="26">
        <f>Ústupovka!H30</f>
      </c>
      <c r="K30" s="26">
        <f>Ústupovka!I30</f>
      </c>
      <c r="L30" s="26">
        <f>IF(COUNT(Dálka!E30)=0,"",Dálka!E30)</f>
      </c>
      <c r="M30" s="26">
        <f>Dálka!F30</f>
      </c>
      <c r="N30" s="26">
        <f>IF(COUNT('noční hlídka'!E30)=0,"",'noční hlídka'!E30)</f>
      </c>
      <c r="O30" s="26">
        <f>'noční hlídka'!G30</f>
      </c>
      <c r="P30" s="26">
        <f>IF(COUNT(Rychlostřelba!E30)=0,"",Rychlostřelba!E30)</f>
      </c>
      <c r="Q30" s="26">
        <f>Rychlostřelba!G30</f>
      </c>
      <c r="R30" s="26">
        <f>IF(COUNT(Kombat!E30)=0,"",Kombat!E30)</f>
      </c>
      <c r="S30" s="26">
        <f>Kombat!F30</f>
      </c>
      <c r="T30" s="26">
        <f>IF(COUNT(Hradby!E30)=0,"",Hradby!E30)</f>
      </c>
      <c r="U30" s="26">
        <f>Hradby!G30</f>
      </c>
      <c r="V30" s="26">
        <f t="shared" si="2"/>
      </c>
      <c r="W30" s="19">
        <f t="shared" si="3"/>
      </c>
    </row>
    <row r="31" spans="1:23" ht="12.75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3">
        <f>IF(Soutěžící!F29="","",Soutěžící!F29)</f>
      </c>
      <c r="E31" s="33">
        <f>IF(Soutěžící!H29="","",Soutěžící!H29)</f>
      </c>
      <c r="F31" s="26">
        <f>Terčovka!G31</f>
      </c>
      <c r="G31" s="26">
        <f>Terčovka!H31</f>
      </c>
      <c r="H31" s="26">
        <f>IF(COUNT(Rukojmí!E31)=0,"",Rukojmí!E31)</f>
      </c>
      <c r="I31" s="26">
        <f>Rukojmí!G31</f>
      </c>
      <c r="J31" s="26">
        <f>Ústupovka!H31</f>
      </c>
      <c r="K31" s="26">
        <f>Ústupovka!I31</f>
      </c>
      <c r="L31" s="26">
        <f>IF(COUNT(Dálka!E31)=0,"",Dálka!E31)</f>
      </c>
      <c r="M31" s="26">
        <f>Dálka!F31</f>
      </c>
      <c r="N31" s="26">
        <f>IF(COUNT('noční hlídka'!E31)=0,"",'noční hlídka'!E31)</f>
      </c>
      <c r="O31" s="26">
        <f>'noční hlídka'!G31</f>
      </c>
      <c r="P31" s="26">
        <f>IF(COUNT(Rychlostřelba!E31)=0,"",Rychlostřelba!E31)</f>
      </c>
      <c r="Q31" s="26">
        <f>Rychlostřelba!G31</f>
      </c>
      <c r="R31" s="26">
        <f>IF(COUNT(Kombat!E31)=0,"",Kombat!E31)</f>
      </c>
      <c r="S31" s="26">
        <f>Kombat!F31</f>
      </c>
      <c r="T31" s="26">
        <f>IF(COUNT(Hradby!E31)=0,"",Hradby!E31)</f>
      </c>
      <c r="U31" s="26">
        <f>Hradby!G31</f>
      </c>
      <c r="V31" s="26">
        <f t="shared" si="2"/>
      </c>
      <c r="W31" s="19">
        <f t="shared" si="3"/>
      </c>
    </row>
    <row r="32" spans="1:23" ht="12.75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3">
        <f>IF(Soutěžící!F30="","",Soutěžící!F30)</f>
      </c>
      <c r="E32" s="33">
        <f>IF(Soutěžící!H30="","",Soutěžící!H30)</f>
      </c>
      <c r="F32" s="26">
        <f>Terčovka!G32</f>
      </c>
      <c r="G32" s="26">
        <f>Terčovka!H32</f>
      </c>
      <c r="H32" s="26">
        <f>IF(COUNT(Rukojmí!E32)=0,"",Rukojmí!E32)</f>
      </c>
      <c r="I32" s="26">
        <f>Rukojmí!G32</f>
      </c>
      <c r="J32" s="26">
        <f>Ústupovka!H32</f>
      </c>
      <c r="K32" s="26">
        <f>Ústupovka!I32</f>
      </c>
      <c r="L32" s="26">
        <f>IF(COUNT(Dálka!E32)=0,"",Dálka!E32)</f>
      </c>
      <c r="M32" s="26">
        <f>Dálka!F32</f>
      </c>
      <c r="N32" s="26">
        <f>IF(COUNT('noční hlídka'!E32)=0,"",'noční hlídka'!E32)</f>
      </c>
      <c r="O32" s="26">
        <f>'noční hlídka'!G32</f>
      </c>
      <c r="P32" s="26">
        <f>IF(COUNT(Rychlostřelba!E32)=0,"",Rychlostřelba!E32)</f>
      </c>
      <c r="Q32" s="26">
        <f>Rychlostřelba!G32</f>
      </c>
      <c r="R32" s="26">
        <f>IF(COUNT(Kombat!E32)=0,"",Kombat!E32)</f>
      </c>
      <c r="S32" s="26">
        <f>Kombat!F32</f>
      </c>
      <c r="T32" s="26">
        <f>IF(COUNT(Hradby!E32)=0,"",Hradby!E32)</f>
      </c>
      <c r="U32" s="26">
        <f>Hradby!G32</f>
      </c>
      <c r="V32" s="26">
        <f t="shared" si="2"/>
      </c>
      <c r="W32" s="19">
        <f t="shared" si="3"/>
      </c>
    </row>
    <row r="33" spans="1:23" ht="12.75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3">
        <f>IF(Soutěžící!F31="","",Soutěžící!F31)</f>
      </c>
      <c r="E33" s="33">
        <f>IF(Soutěžící!H31="","",Soutěžící!H31)</f>
      </c>
      <c r="F33" s="26">
        <f>Terčovka!G33</f>
      </c>
      <c r="G33" s="26">
        <f>Terčovka!H33</f>
      </c>
      <c r="H33" s="26">
        <f>IF(COUNT(Rukojmí!E33)=0,"",Rukojmí!E33)</f>
      </c>
      <c r="I33" s="26">
        <f>Rukojmí!G33</f>
      </c>
      <c r="J33" s="26">
        <f>Ústupovka!H33</f>
      </c>
      <c r="K33" s="26">
        <f>Ústupovka!I33</f>
      </c>
      <c r="L33" s="26">
        <f>IF(COUNT(Dálka!E33)=0,"",Dálka!E33)</f>
      </c>
      <c r="M33" s="26">
        <f>Dálka!F33</f>
      </c>
      <c r="N33" s="26">
        <f>IF(COUNT('noční hlídka'!E33)=0,"",'noční hlídka'!E33)</f>
      </c>
      <c r="O33" s="26">
        <f>'noční hlídka'!G33</f>
      </c>
      <c r="P33" s="26">
        <f>IF(COUNT(Rychlostřelba!E33)=0,"",Rychlostřelba!E33)</f>
      </c>
      <c r="Q33" s="26">
        <f>Rychlostřelba!G33</f>
      </c>
      <c r="R33" s="26">
        <f>IF(COUNT(Kombat!E33)=0,"",Kombat!E33)</f>
      </c>
      <c r="S33" s="26">
        <f>Kombat!F33</f>
      </c>
      <c r="T33" s="26">
        <f>IF(COUNT(Hradby!E33)=0,"",Hradby!E33)</f>
      </c>
      <c r="U33" s="26">
        <f>Hradby!G33</f>
      </c>
      <c r="V33" s="26">
        <f t="shared" si="2"/>
      </c>
      <c r="W33" s="19">
        <f t="shared" si="3"/>
      </c>
    </row>
    <row r="34" spans="1:23" ht="12.75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3">
        <f>IF(Soutěžící!F32="","",Soutěžící!F32)</f>
      </c>
      <c r="E34" s="33">
        <f>IF(Soutěžící!H32="","",Soutěžící!H32)</f>
      </c>
      <c r="F34" s="26">
        <f>Terčovka!G34</f>
      </c>
      <c r="G34" s="26">
        <f>Terčovka!H34</f>
      </c>
      <c r="H34" s="26">
        <f>IF(COUNT(Rukojmí!E34)=0,"",Rukojmí!E34)</f>
      </c>
      <c r="I34" s="26">
        <f>Rukojmí!G34</f>
      </c>
      <c r="J34" s="26">
        <f>Ústupovka!H34</f>
      </c>
      <c r="K34" s="26">
        <f>Ústupovka!I34</f>
      </c>
      <c r="L34" s="26">
        <f>IF(COUNT(Dálka!E34)=0,"",Dálka!E34)</f>
      </c>
      <c r="M34" s="26">
        <f>Dálka!F34</f>
      </c>
      <c r="N34" s="26">
        <f>IF(COUNT('noční hlídka'!E34)=0,"",'noční hlídka'!E34)</f>
      </c>
      <c r="O34" s="26">
        <f>'noční hlídka'!G34</f>
      </c>
      <c r="P34" s="26">
        <f>IF(COUNT(Rychlostřelba!E34)=0,"",Rychlostřelba!E34)</f>
      </c>
      <c r="Q34" s="26">
        <f>Rychlostřelba!G34</f>
      </c>
      <c r="R34" s="26">
        <f>IF(COUNT(Kombat!E34)=0,"",Kombat!E34)</f>
      </c>
      <c r="S34" s="26">
        <f>Kombat!F34</f>
      </c>
      <c r="T34" s="26">
        <f>IF(COUNT(Hradby!E34)=0,"",Hradby!E34)</f>
      </c>
      <c r="U34" s="26">
        <f>Hradby!G34</f>
      </c>
      <c r="V34" s="26">
        <f t="shared" si="2"/>
      </c>
      <c r="W34" s="19">
        <f t="shared" si="3"/>
      </c>
    </row>
    <row r="35" spans="1:23" ht="12.75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3">
        <f>IF(Soutěžící!F33="","",Soutěžící!F33)</f>
      </c>
      <c r="E35" s="33">
        <f>IF(Soutěžící!H33="","",Soutěžící!H33)</f>
      </c>
      <c r="F35" s="26">
        <f>Terčovka!G35</f>
      </c>
      <c r="G35" s="26">
        <f>Terčovka!H35</f>
      </c>
      <c r="H35" s="26">
        <f>IF(COUNT(Rukojmí!E35)=0,"",Rukojmí!E35)</f>
      </c>
      <c r="I35" s="26">
        <f>Rukojmí!G35</f>
      </c>
      <c r="J35" s="26">
        <f>Ústupovka!H35</f>
      </c>
      <c r="K35" s="26">
        <f>Ústupovka!I35</f>
      </c>
      <c r="L35" s="26">
        <f>IF(COUNT(Dálka!E35)=0,"",Dálka!E35)</f>
      </c>
      <c r="M35" s="26">
        <f>Dálka!F35</f>
      </c>
      <c r="N35" s="26">
        <f>IF(COUNT('noční hlídka'!E35)=0,"",'noční hlídka'!E35)</f>
      </c>
      <c r="O35" s="26">
        <f>'noční hlídka'!G35</f>
      </c>
      <c r="P35" s="26">
        <f>IF(COUNT(Rychlostřelba!E35)=0,"",Rychlostřelba!E35)</f>
      </c>
      <c r="Q35" s="26">
        <f>Rychlostřelba!G35</f>
      </c>
      <c r="R35" s="26">
        <f>IF(COUNT(Kombat!E35)=0,"",Kombat!E35)</f>
      </c>
      <c r="S35" s="26">
        <f>Kombat!F35</f>
      </c>
      <c r="T35" s="26">
        <f>IF(COUNT(Hradby!E35)=0,"",Hradby!E35)</f>
      </c>
      <c r="U35" s="26">
        <f>Hradby!G35</f>
      </c>
      <c r="V35" s="26">
        <f t="shared" si="2"/>
      </c>
      <c r="W35" s="19">
        <f t="shared" si="3"/>
      </c>
    </row>
    <row r="36" spans="1:23" ht="12.75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3">
        <f>IF(Soutěžící!F34="","",Soutěžící!F34)</f>
      </c>
      <c r="E36" s="33">
        <f>IF(Soutěžící!H34="","",Soutěžící!H34)</f>
      </c>
      <c r="F36" s="26">
        <f>Terčovka!G36</f>
      </c>
      <c r="G36" s="26">
        <f>Terčovka!H36</f>
      </c>
      <c r="H36" s="26">
        <f>IF(COUNT(Rukojmí!E36)=0,"",Rukojmí!E36)</f>
      </c>
      <c r="I36" s="26">
        <f>Rukojmí!G36</f>
      </c>
      <c r="J36" s="26">
        <f>Ústupovka!H36</f>
      </c>
      <c r="K36" s="26">
        <f>Ústupovka!I36</f>
      </c>
      <c r="L36" s="26">
        <f>IF(COUNT(Dálka!E36)=0,"",Dálka!E36)</f>
      </c>
      <c r="M36" s="26">
        <f>Dálka!F36</f>
      </c>
      <c r="N36" s="26">
        <f>IF(COUNT('noční hlídka'!E36)=0,"",'noční hlídka'!E36)</f>
      </c>
      <c r="O36" s="26">
        <f>'noční hlídka'!G36</f>
      </c>
      <c r="P36" s="26">
        <f>IF(COUNT(Rychlostřelba!E36)=0,"",Rychlostřelba!E36)</f>
      </c>
      <c r="Q36" s="26">
        <f>Rychlostřelba!G36</f>
      </c>
      <c r="R36" s="26">
        <f>IF(COUNT(Kombat!E36)=0,"",Kombat!E36)</f>
      </c>
      <c r="S36" s="26">
        <f>Kombat!F36</f>
      </c>
      <c r="T36" s="26">
        <f>IF(COUNT(Hradby!E36)=0,"",Hradby!E36)</f>
      </c>
      <c r="U36" s="26">
        <f>Hradby!G36</f>
      </c>
      <c r="V36" s="26">
        <f t="shared" si="2"/>
      </c>
      <c r="W36" s="19">
        <f t="shared" si="3"/>
      </c>
    </row>
    <row r="37" spans="1:23" ht="12.75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3">
        <f>IF(Soutěžící!F35="","",Soutěžící!F35)</f>
      </c>
      <c r="E37" s="33">
        <f>IF(Soutěžící!H35="","",Soutěžící!H35)</f>
      </c>
      <c r="F37" s="26">
        <f>Terčovka!G37</f>
      </c>
      <c r="G37" s="26">
        <f>Terčovka!H37</f>
      </c>
      <c r="H37" s="26">
        <f>IF(COUNT(Rukojmí!E37)=0,"",Rukojmí!E37)</f>
      </c>
      <c r="I37" s="26">
        <f>Rukojmí!G37</f>
      </c>
      <c r="J37" s="26">
        <f>Ústupovka!H37</f>
      </c>
      <c r="K37" s="26">
        <f>Ústupovka!I37</f>
      </c>
      <c r="L37" s="26">
        <f>IF(COUNT(Dálka!E37)=0,"",Dálka!E37)</f>
      </c>
      <c r="M37" s="26">
        <f>Dálka!F37</f>
      </c>
      <c r="N37" s="26">
        <f>IF(COUNT('noční hlídka'!E37)=0,"",'noční hlídka'!E37)</f>
      </c>
      <c r="O37" s="26">
        <f>'noční hlídka'!G37</f>
      </c>
      <c r="P37" s="26">
        <f>IF(COUNT(Rychlostřelba!E37)=0,"",Rychlostřelba!E37)</f>
      </c>
      <c r="Q37" s="26">
        <f>Rychlostřelba!G37</f>
      </c>
      <c r="R37" s="26">
        <f>IF(COUNT(Kombat!E37)=0,"",Kombat!E37)</f>
      </c>
      <c r="S37" s="26">
        <f>Kombat!F37</f>
      </c>
      <c r="T37" s="26">
        <f>IF(COUNT(Hradby!E37)=0,"",Hradby!E37)</f>
      </c>
      <c r="U37" s="26">
        <f>Hradby!G37</f>
      </c>
      <c r="V37" s="26">
        <f t="shared" si="2"/>
      </c>
      <c r="W37" s="19">
        <f t="shared" si="3"/>
      </c>
    </row>
    <row r="38" spans="1:23" ht="12.75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3">
        <f>IF(Soutěžící!F36="","",Soutěžící!F36)</f>
      </c>
      <c r="E38" s="33">
        <f>IF(Soutěžící!H36="","",Soutěžící!H36)</f>
      </c>
      <c r="F38" s="26">
        <f>Terčovka!G38</f>
      </c>
      <c r="G38" s="26">
        <f>Terčovka!H38</f>
      </c>
      <c r="H38" s="26">
        <f>IF(COUNT(Rukojmí!E38)=0,"",Rukojmí!E38)</f>
      </c>
      <c r="I38" s="26">
        <f>Rukojmí!G38</f>
      </c>
      <c r="J38" s="26">
        <f>Ústupovka!H38</f>
      </c>
      <c r="K38" s="26">
        <f>Ústupovka!I38</f>
      </c>
      <c r="L38" s="26">
        <f>IF(COUNT(Dálka!E38)=0,"",Dálka!E38)</f>
      </c>
      <c r="M38" s="26">
        <f>Dálka!F38</f>
      </c>
      <c r="N38" s="26">
        <f>IF(COUNT('noční hlídka'!E38)=0,"",'noční hlídka'!E38)</f>
      </c>
      <c r="O38" s="26">
        <f>'noční hlídka'!G38</f>
      </c>
      <c r="P38" s="26">
        <f>IF(COUNT(Rychlostřelba!E38)=0,"",Rychlostřelba!E38)</f>
      </c>
      <c r="Q38" s="26">
        <f>Rychlostřelba!G38</f>
      </c>
      <c r="R38" s="26">
        <f>IF(COUNT(Kombat!E38)=0,"",Kombat!E38)</f>
      </c>
      <c r="S38" s="26">
        <f>Kombat!F38</f>
      </c>
      <c r="T38" s="26">
        <f>IF(COUNT(Hradby!E38)=0,"",Hradby!E38)</f>
      </c>
      <c r="U38" s="26">
        <f>Hradby!G38</f>
      </c>
      <c r="V38" s="26">
        <f t="shared" si="2"/>
      </c>
      <c r="W38" s="19">
        <f t="shared" si="3"/>
      </c>
    </row>
    <row r="39" spans="1:23" ht="12.75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3">
        <f>IF(Soutěžící!F37="","",Soutěžící!F37)</f>
      </c>
      <c r="E39" s="33">
        <f>IF(Soutěžící!H37="","",Soutěžící!H37)</f>
      </c>
      <c r="F39" s="26">
        <f>Terčovka!G39</f>
      </c>
      <c r="G39" s="26">
        <f>Terčovka!H39</f>
      </c>
      <c r="H39" s="26">
        <f>IF(COUNT(Rukojmí!E39)=0,"",Rukojmí!E39)</f>
      </c>
      <c r="I39" s="26">
        <f>Rukojmí!G39</f>
      </c>
      <c r="J39" s="26">
        <f>Ústupovka!H39</f>
      </c>
      <c r="K39" s="26">
        <f>Ústupovka!I39</f>
      </c>
      <c r="L39" s="26">
        <f>IF(COUNT(Dálka!E39)=0,"",Dálka!E39)</f>
      </c>
      <c r="M39" s="26">
        <f>Dálka!F39</f>
      </c>
      <c r="N39" s="26">
        <f>IF(COUNT('noční hlídka'!E39)=0,"",'noční hlídka'!E39)</f>
      </c>
      <c r="O39" s="26">
        <f>'noční hlídka'!G39</f>
      </c>
      <c r="P39" s="26">
        <f>IF(COUNT(Rychlostřelba!E39)=0,"",Rychlostřelba!E39)</f>
      </c>
      <c r="Q39" s="26">
        <f>Rychlostřelba!G39</f>
      </c>
      <c r="R39" s="26">
        <f>IF(COUNT(Kombat!E39)=0,"",Kombat!E39)</f>
      </c>
      <c r="S39" s="26">
        <f>Kombat!F39</f>
      </c>
      <c r="T39" s="26">
        <f>IF(COUNT(Hradby!E39)=0,"",Hradby!E39)</f>
      </c>
      <c r="U39" s="26">
        <f>Hradby!G39</f>
      </c>
      <c r="V39" s="26">
        <f t="shared" si="2"/>
      </c>
      <c r="W39" s="19">
        <f t="shared" si="3"/>
      </c>
    </row>
    <row r="40" spans="1:23" ht="12.75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3">
        <f>IF(Soutěžící!F38="","",Soutěžící!F38)</f>
      </c>
      <c r="E40" s="33">
        <f>IF(Soutěžící!H38="","",Soutěžící!H38)</f>
      </c>
      <c r="F40" s="26">
        <f>Terčovka!G40</f>
      </c>
      <c r="G40" s="26">
        <f>Terčovka!H40</f>
      </c>
      <c r="H40" s="26">
        <f>IF(COUNT(Rukojmí!E40)=0,"",Rukojmí!E40)</f>
      </c>
      <c r="I40" s="26">
        <f>Rukojmí!G40</f>
      </c>
      <c r="J40" s="26">
        <f>Ústupovka!H40</f>
      </c>
      <c r="K40" s="26">
        <f>Ústupovka!I40</f>
      </c>
      <c r="L40" s="26">
        <f>IF(COUNT(Dálka!E40)=0,"",Dálka!E40)</f>
      </c>
      <c r="M40" s="26">
        <f>Dálka!F40</f>
      </c>
      <c r="N40" s="26">
        <f>IF(COUNT('noční hlídka'!E40)=0,"",'noční hlídka'!E40)</f>
      </c>
      <c r="O40" s="26">
        <f>'noční hlídka'!G40</f>
      </c>
      <c r="P40" s="26">
        <f>IF(COUNT(Rychlostřelba!E40)=0,"",Rychlostřelba!E40)</f>
      </c>
      <c r="Q40" s="26">
        <f>Rychlostřelba!G40</f>
      </c>
      <c r="R40" s="26">
        <f>IF(COUNT(Kombat!E40)=0,"",Kombat!E40)</f>
      </c>
      <c r="S40" s="26">
        <f>Kombat!F40</f>
      </c>
      <c r="T40" s="26">
        <f>IF(COUNT(Hradby!E40)=0,"",Hradby!E40)</f>
      </c>
      <c r="U40" s="26">
        <f>Hradby!G40</f>
      </c>
      <c r="V40" s="26">
        <f t="shared" si="2"/>
      </c>
      <c r="W40" s="19">
        <f t="shared" si="3"/>
      </c>
    </row>
    <row r="41" spans="1:23" ht="12.75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3">
        <f>IF(Soutěžící!F39="","",Soutěžící!F39)</f>
      </c>
      <c r="E41" s="33">
        <f>IF(Soutěžící!H39="","",Soutěžící!H39)</f>
      </c>
      <c r="F41" s="26">
        <f>Terčovka!G41</f>
      </c>
      <c r="G41" s="26">
        <f>Terčovka!H41</f>
      </c>
      <c r="H41" s="26">
        <f>IF(COUNT(Rukojmí!E41)=0,"",Rukojmí!E41)</f>
      </c>
      <c r="I41" s="26">
        <f>Rukojmí!G41</f>
      </c>
      <c r="J41" s="26">
        <f>Ústupovka!H41</f>
      </c>
      <c r="K41" s="26">
        <f>Ústupovka!I41</f>
      </c>
      <c r="L41" s="26">
        <f>IF(COUNT(Dálka!E41)=0,"",Dálka!E41)</f>
      </c>
      <c r="M41" s="26">
        <f>Dálka!F41</f>
      </c>
      <c r="N41" s="26">
        <f>IF(COUNT('noční hlídka'!E41)=0,"",'noční hlídka'!E41)</f>
      </c>
      <c r="O41" s="26">
        <f>'noční hlídka'!G41</f>
      </c>
      <c r="P41" s="26">
        <f>IF(COUNT(Rychlostřelba!E41)=0,"",Rychlostřelba!E41)</f>
      </c>
      <c r="Q41" s="26">
        <f>Rychlostřelba!G41</f>
      </c>
      <c r="R41" s="26">
        <f>IF(COUNT(Kombat!E41)=0,"",Kombat!E41)</f>
      </c>
      <c r="S41" s="26">
        <f>Kombat!F41</f>
      </c>
      <c r="T41" s="26">
        <f>IF(COUNT(Hradby!E41)=0,"",Hradby!E41)</f>
      </c>
      <c r="U41" s="26">
        <f>Hradby!G41</f>
      </c>
      <c r="V41" s="26">
        <f t="shared" si="2"/>
      </c>
      <c r="W41" s="19">
        <f t="shared" si="3"/>
      </c>
    </row>
    <row r="42" spans="1:23" ht="12.75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3">
        <f>IF(Soutěžící!F40="","",Soutěžící!F40)</f>
      </c>
      <c r="E42" s="33">
        <f>IF(Soutěžící!H40="","",Soutěžící!H40)</f>
      </c>
      <c r="F42" s="26">
        <f>Terčovka!G42</f>
      </c>
      <c r="G42" s="26">
        <f>Terčovka!H42</f>
      </c>
      <c r="H42" s="26">
        <f>IF(COUNT(Rukojmí!E42)=0,"",Rukojmí!E42)</f>
      </c>
      <c r="I42" s="26">
        <f>Rukojmí!G42</f>
      </c>
      <c r="J42" s="26">
        <f>Ústupovka!H42</f>
      </c>
      <c r="K42" s="26">
        <f>Ústupovka!I42</f>
      </c>
      <c r="L42" s="26">
        <f>IF(COUNT(Dálka!E42)=0,"",Dálka!E42)</f>
      </c>
      <c r="M42" s="26">
        <f>Dálka!F42</f>
      </c>
      <c r="N42" s="26">
        <f>IF(COUNT('noční hlídka'!E42)=0,"",'noční hlídka'!E42)</f>
      </c>
      <c r="O42" s="26">
        <f>'noční hlídka'!G42</f>
      </c>
      <c r="P42" s="26">
        <f>IF(COUNT(Rychlostřelba!E42)=0,"",Rychlostřelba!E42)</f>
      </c>
      <c r="Q42" s="26">
        <f>Rychlostřelba!G42</f>
      </c>
      <c r="R42" s="26">
        <f>IF(COUNT(Kombat!E42)=0,"",Kombat!E42)</f>
      </c>
      <c r="S42" s="26">
        <f>Kombat!F42</f>
      </c>
      <c r="T42" s="26">
        <f>IF(COUNT(Hradby!E42)=0,"",Hradby!E42)</f>
      </c>
      <c r="U42" s="26">
        <f>Hradby!G42</f>
      </c>
      <c r="V42" s="26">
        <f t="shared" si="2"/>
      </c>
      <c r="W42" s="19">
        <f t="shared" si="3"/>
      </c>
    </row>
    <row r="43" spans="1:23" ht="12.75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3">
        <f>IF(Soutěžící!F41="","",Soutěžící!F41)</f>
      </c>
      <c r="E43" s="33">
        <f>IF(Soutěžící!H41="","",Soutěžící!H41)</f>
      </c>
      <c r="F43" s="26">
        <f>Terčovka!G43</f>
      </c>
      <c r="G43" s="26">
        <f>Terčovka!H43</f>
      </c>
      <c r="H43" s="26">
        <f>IF(COUNT(Rukojmí!E43)=0,"",Rukojmí!E43)</f>
      </c>
      <c r="I43" s="26">
        <f>Rukojmí!G43</f>
      </c>
      <c r="J43" s="26">
        <f>Ústupovka!H43</f>
      </c>
      <c r="K43" s="26">
        <f>Ústupovka!I43</f>
      </c>
      <c r="L43" s="26">
        <f>IF(COUNT(Dálka!E43)=0,"",Dálka!E43)</f>
      </c>
      <c r="M43" s="26">
        <f>Dálka!F43</f>
      </c>
      <c r="N43" s="26">
        <f>IF(COUNT('noční hlídka'!E43)=0,"",'noční hlídka'!E43)</f>
      </c>
      <c r="O43" s="26">
        <f>'noční hlídka'!G43</f>
      </c>
      <c r="P43" s="26">
        <f>IF(COUNT(Rychlostřelba!E43)=0,"",Rychlostřelba!E43)</f>
      </c>
      <c r="Q43" s="26">
        <f>Rychlostřelba!G43</f>
      </c>
      <c r="R43" s="26">
        <f>IF(COUNT(Kombat!E43)=0,"",Kombat!E43)</f>
      </c>
      <c r="S43" s="26">
        <f>Kombat!F43</f>
      </c>
      <c r="T43" s="26">
        <f>IF(COUNT(Hradby!E43)=0,"",Hradby!E43)</f>
      </c>
      <c r="U43" s="26">
        <f>Hradby!G43</f>
      </c>
      <c r="V43" s="26">
        <f t="shared" si="2"/>
      </c>
      <c r="W43" s="19">
        <f t="shared" si="3"/>
      </c>
    </row>
    <row r="44" spans="1:23" ht="12.75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3">
        <f>IF(Soutěžící!F42="","",Soutěžící!F42)</f>
      </c>
      <c r="E44" s="33">
        <f>IF(Soutěžící!H42="","",Soutěžící!H42)</f>
      </c>
      <c r="F44" s="26">
        <f>Terčovka!G44</f>
      </c>
      <c r="G44" s="26">
        <f>Terčovka!H44</f>
      </c>
      <c r="H44" s="26">
        <f>IF(COUNT(Rukojmí!E44)=0,"",Rukojmí!E44)</f>
      </c>
      <c r="I44" s="26">
        <f>Rukojmí!G44</f>
      </c>
      <c r="J44" s="26">
        <f>Ústupovka!H44</f>
      </c>
      <c r="K44" s="26">
        <f>Ústupovka!I44</f>
      </c>
      <c r="L44" s="26">
        <f>IF(COUNT(Dálka!E44)=0,"",Dálka!E44)</f>
      </c>
      <c r="M44" s="26">
        <f>Dálka!F44</f>
      </c>
      <c r="N44" s="26">
        <f>IF(COUNT('noční hlídka'!E44)=0,"",'noční hlídka'!E44)</f>
      </c>
      <c r="O44" s="26">
        <f>'noční hlídka'!G44</f>
      </c>
      <c r="P44" s="26">
        <f>IF(COUNT(Rychlostřelba!E44)=0,"",Rychlostřelba!E44)</f>
      </c>
      <c r="Q44" s="26">
        <f>Rychlostřelba!G44</f>
      </c>
      <c r="R44" s="26">
        <f>IF(COUNT(Kombat!E44)=0,"",Kombat!E44)</f>
      </c>
      <c r="S44" s="26">
        <f>Kombat!F44</f>
      </c>
      <c r="T44" s="26">
        <f>IF(COUNT(Hradby!E44)=0,"",Hradby!E44)</f>
      </c>
      <c r="U44" s="26">
        <f>Hradby!G44</f>
      </c>
      <c r="V44" s="26">
        <f t="shared" si="2"/>
      </c>
      <c r="W44" s="19">
        <f t="shared" si="3"/>
      </c>
    </row>
    <row r="45" spans="1:23" ht="12.75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3">
        <f>IF(Soutěžící!F43="","",Soutěžící!F43)</f>
      </c>
      <c r="E45" s="33">
        <f>IF(Soutěžící!H43="","",Soutěžící!H43)</f>
      </c>
      <c r="F45" s="26">
        <f>Terčovka!G45</f>
      </c>
      <c r="G45" s="26">
        <f>Terčovka!H45</f>
      </c>
      <c r="H45" s="26">
        <f>IF(COUNT(Rukojmí!E45)=0,"",Rukojmí!E45)</f>
      </c>
      <c r="I45" s="26">
        <f>Rukojmí!G45</f>
      </c>
      <c r="J45" s="26">
        <f>Ústupovka!H45</f>
      </c>
      <c r="K45" s="26">
        <f>Ústupovka!I45</f>
      </c>
      <c r="L45" s="26">
        <f>IF(COUNT(Dálka!E45)=0,"",Dálka!E45)</f>
      </c>
      <c r="M45" s="26">
        <f>Dálka!F45</f>
      </c>
      <c r="N45" s="26">
        <f>IF(COUNT('noční hlídka'!E45)=0,"",'noční hlídka'!E45)</f>
      </c>
      <c r="O45" s="26">
        <f>'noční hlídka'!G45</f>
      </c>
      <c r="P45" s="26">
        <f>IF(COUNT(Rychlostřelba!E45)=0,"",Rychlostřelba!E45)</f>
      </c>
      <c r="Q45" s="26">
        <f>Rychlostřelba!G45</f>
      </c>
      <c r="R45" s="26">
        <f>IF(COUNT(Kombat!E45)=0,"",Kombat!E45)</f>
      </c>
      <c r="S45" s="26">
        <f>Kombat!F45</f>
      </c>
      <c r="T45" s="26">
        <f>IF(COUNT(Hradby!E45)=0,"",Hradby!E45)</f>
      </c>
      <c r="U45" s="26">
        <f>Hradby!G45</f>
      </c>
      <c r="V45" s="26">
        <f t="shared" si="2"/>
      </c>
      <c r="W45" s="19">
        <f t="shared" si="3"/>
      </c>
    </row>
    <row r="46" spans="1:23" ht="12.75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3">
        <f>IF(Soutěžící!F44="","",Soutěžící!F44)</f>
      </c>
      <c r="E46" s="33">
        <f>IF(Soutěžící!H44="","",Soutěžící!H44)</f>
      </c>
      <c r="F46" s="26">
        <f>Terčovka!G46</f>
      </c>
      <c r="G46" s="26">
        <f>Terčovka!H46</f>
      </c>
      <c r="H46" s="26">
        <f>IF(COUNT(Rukojmí!E46)=0,"",Rukojmí!E46)</f>
      </c>
      <c r="I46" s="26">
        <f>Rukojmí!G46</f>
      </c>
      <c r="J46" s="26">
        <f>Ústupovka!H46</f>
      </c>
      <c r="K46" s="26">
        <f>Ústupovka!I46</f>
      </c>
      <c r="L46" s="26">
        <f>IF(COUNT(Dálka!E46)=0,"",Dálka!E46)</f>
      </c>
      <c r="M46" s="26">
        <f>Dálka!F46</f>
      </c>
      <c r="N46" s="26">
        <f>IF(COUNT('noční hlídka'!E46)=0,"",'noční hlídka'!E46)</f>
      </c>
      <c r="O46" s="26">
        <f>'noční hlídka'!G46</f>
      </c>
      <c r="P46" s="26">
        <f>IF(COUNT(Rychlostřelba!E46)=0,"",Rychlostřelba!E46)</f>
      </c>
      <c r="Q46" s="26">
        <f>Rychlostřelba!G46</f>
      </c>
      <c r="R46" s="26">
        <f>IF(COUNT(Kombat!E46)=0,"",Kombat!E46)</f>
      </c>
      <c r="S46" s="26">
        <f>Kombat!F46</f>
      </c>
      <c r="T46" s="26">
        <f>IF(COUNT(Hradby!E46)=0,"",Hradby!E46)</f>
      </c>
      <c r="U46" s="26">
        <f>Hradby!G46</f>
      </c>
      <c r="V46" s="26">
        <f t="shared" si="2"/>
      </c>
      <c r="W46" s="19">
        <f t="shared" si="3"/>
      </c>
    </row>
    <row r="47" spans="1:23" ht="12.75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3">
        <f>IF(Soutěžící!F45="","",Soutěžící!F45)</f>
      </c>
      <c r="E47" s="33">
        <f>IF(Soutěžící!H45="","",Soutěžící!H45)</f>
      </c>
      <c r="F47" s="26">
        <f>Terčovka!G47</f>
      </c>
      <c r="G47" s="26">
        <f>Terčovka!H47</f>
      </c>
      <c r="H47" s="26">
        <f>IF(COUNT(Rukojmí!E47)=0,"",Rukojmí!E47)</f>
      </c>
      <c r="I47" s="26">
        <f>Rukojmí!G47</f>
      </c>
      <c r="J47" s="26">
        <f>Ústupovka!H47</f>
      </c>
      <c r="K47" s="26">
        <f>Ústupovka!I47</f>
      </c>
      <c r="L47" s="26">
        <f>IF(COUNT(Dálka!E47)=0,"",Dálka!E47)</f>
      </c>
      <c r="M47" s="26">
        <f>Dálka!F47</f>
      </c>
      <c r="N47" s="26">
        <f>IF(COUNT('noční hlídka'!E47)=0,"",'noční hlídka'!E47)</f>
      </c>
      <c r="O47" s="26">
        <f>'noční hlídka'!G47</f>
      </c>
      <c r="P47" s="26">
        <f>IF(COUNT(Rychlostřelba!E47)=0,"",Rychlostřelba!E47)</f>
      </c>
      <c r="Q47" s="26">
        <f>Rychlostřelba!G47</f>
      </c>
      <c r="R47" s="26">
        <f>IF(COUNT(Kombat!E47)=0,"",Kombat!E47)</f>
      </c>
      <c r="S47" s="26">
        <f>Kombat!F47</f>
      </c>
      <c r="T47" s="26">
        <f>IF(COUNT(Hradby!E47)=0,"",Hradby!E47)</f>
      </c>
      <c r="U47" s="26">
        <f>Hradby!G47</f>
      </c>
      <c r="V47" s="26">
        <f t="shared" si="2"/>
      </c>
      <c r="W47" s="19">
        <f t="shared" si="3"/>
      </c>
    </row>
    <row r="48" spans="1:23" ht="12.75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3">
        <f>IF(Soutěžící!F46="","",Soutěžící!F46)</f>
      </c>
      <c r="E48" s="33">
        <f>IF(Soutěžící!H46="","",Soutěžící!H46)</f>
      </c>
      <c r="F48" s="26">
        <f>Terčovka!G48</f>
      </c>
      <c r="G48" s="26">
        <f>Terčovka!H48</f>
      </c>
      <c r="H48" s="26">
        <f>IF(COUNT(Rukojmí!E48)=0,"",Rukojmí!E48)</f>
      </c>
      <c r="I48" s="26">
        <f>Rukojmí!G48</f>
      </c>
      <c r="J48" s="26">
        <f>Ústupovka!H48</f>
      </c>
      <c r="K48" s="26">
        <f>Ústupovka!I48</f>
      </c>
      <c r="L48" s="26">
        <f>IF(COUNT(Dálka!E48)=0,"",Dálka!E48)</f>
      </c>
      <c r="M48" s="26">
        <f>Dálka!F48</f>
      </c>
      <c r="N48" s="26">
        <f>IF(COUNT('noční hlídka'!E48)=0,"",'noční hlídka'!E48)</f>
      </c>
      <c r="O48" s="26">
        <f>'noční hlídka'!G48</f>
      </c>
      <c r="P48" s="26">
        <f>IF(COUNT(Rychlostřelba!E48)=0,"",Rychlostřelba!E48)</f>
      </c>
      <c r="Q48" s="26">
        <f>Rychlostřelba!G48</f>
      </c>
      <c r="R48" s="26">
        <f>IF(COUNT(Kombat!E48)=0,"",Kombat!E48)</f>
      </c>
      <c r="S48" s="26">
        <f>Kombat!F48</f>
      </c>
      <c r="T48" s="26">
        <f>IF(COUNT(Hradby!E48)=0,"",Hradby!E48)</f>
      </c>
      <c r="U48" s="26">
        <f>Hradby!G48</f>
      </c>
      <c r="V48" s="26">
        <f t="shared" si="2"/>
      </c>
      <c r="W48" s="19">
        <f t="shared" si="3"/>
      </c>
    </row>
    <row r="49" spans="1:23" ht="12.75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3">
        <f>IF(Soutěžící!F47="","",Soutěžící!F47)</f>
      </c>
      <c r="E49" s="33">
        <f>IF(Soutěžící!H47="","",Soutěžící!H47)</f>
      </c>
      <c r="F49" s="26">
        <f>Terčovka!G49</f>
      </c>
      <c r="G49" s="26">
        <f>Terčovka!H49</f>
      </c>
      <c r="H49" s="26">
        <f>IF(COUNT(Rukojmí!E49)=0,"",Rukojmí!E49)</f>
      </c>
      <c r="I49" s="26">
        <f>Rukojmí!G49</f>
      </c>
      <c r="J49" s="26">
        <f>Ústupovka!H49</f>
      </c>
      <c r="K49" s="26">
        <f>Ústupovka!I49</f>
      </c>
      <c r="L49" s="26">
        <f>IF(COUNT(Dálka!E49)=0,"",Dálka!E49)</f>
      </c>
      <c r="M49" s="26">
        <f>Dálka!F49</f>
      </c>
      <c r="N49" s="26">
        <f>IF(COUNT('noční hlídka'!E49)=0,"",'noční hlídka'!E49)</f>
      </c>
      <c r="O49" s="26">
        <f>'noční hlídka'!G49</f>
      </c>
      <c r="P49" s="26">
        <f>IF(COUNT(Rychlostřelba!E49)=0,"",Rychlostřelba!E49)</f>
      </c>
      <c r="Q49" s="26">
        <f>Rychlostřelba!G49</f>
      </c>
      <c r="R49" s="26">
        <f>IF(COUNT(Kombat!E49)=0,"",Kombat!E49)</f>
      </c>
      <c r="S49" s="26">
        <f>Kombat!F49</f>
      </c>
      <c r="T49" s="26">
        <f>IF(COUNT(Hradby!E49)=0,"",Hradby!E49)</f>
      </c>
      <c r="U49" s="26">
        <f>Hradby!G49</f>
      </c>
      <c r="V49" s="26">
        <f t="shared" si="2"/>
      </c>
      <c r="W49" s="19">
        <f t="shared" si="3"/>
      </c>
    </row>
    <row r="50" spans="1:23" ht="12.75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3">
        <f>IF(Soutěžící!F48="","",Soutěžící!F48)</f>
      </c>
      <c r="E50" s="33">
        <f>IF(Soutěžící!H48="","",Soutěžící!H48)</f>
      </c>
      <c r="F50" s="26">
        <f>Terčovka!G50</f>
      </c>
      <c r="G50" s="26">
        <f>Terčovka!H50</f>
      </c>
      <c r="H50" s="26">
        <f>IF(COUNT(Rukojmí!E50)=0,"",Rukojmí!E50)</f>
      </c>
      <c r="I50" s="26">
        <f>Rukojmí!G50</f>
      </c>
      <c r="J50" s="26">
        <f>Ústupovka!H50</f>
      </c>
      <c r="K50" s="26">
        <f>Ústupovka!I50</f>
      </c>
      <c r="L50" s="26">
        <f>IF(COUNT(Dálka!E50)=0,"",Dálka!E50)</f>
      </c>
      <c r="M50" s="26">
        <f>Dálka!F50</f>
      </c>
      <c r="N50" s="26">
        <f>IF(COUNT('noční hlídka'!E50)=0,"",'noční hlídka'!E50)</f>
      </c>
      <c r="O50" s="26">
        <f>'noční hlídka'!G50</f>
      </c>
      <c r="P50" s="26">
        <f>IF(COUNT(Rychlostřelba!E50)=0,"",Rychlostřelba!E50)</f>
      </c>
      <c r="Q50" s="26">
        <f>Rychlostřelba!G50</f>
      </c>
      <c r="R50" s="26">
        <f>IF(COUNT(Kombat!E50)=0,"",Kombat!E50)</f>
      </c>
      <c r="S50" s="26">
        <f>Kombat!F50</f>
      </c>
      <c r="T50" s="26">
        <f>IF(COUNT(Hradby!E50)=0,"",Hradby!E50)</f>
      </c>
      <c r="U50" s="26">
        <f>Hradby!G50</f>
      </c>
      <c r="V50" s="26">
        <f t="shared" si="2"/>
      </c>
      <c r="W50" s="19">
        <f t="shared" si="3"/>
      </c>
    </row>
    <row r="51" spans="1:23" ht="12.75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3">
        <f>IF(Soutěžící!F49="","",Soutěžící!F49)</f>
      </c>
      <c r="E51" s="33">
        <f>IF(Soutěžící!H49="","",Soutěžící!H49)</f>
      </c>
      <c r="F51" s="26">
        <f>Terčovka!G51</f>
      </c>
      <c r="G51" s="26">
        <f>Terčovka!H51</f>
      </c>
      <c r="H51" s="26">
        <f>IF(COUNT(Rukojmí!E51)=0,"",Rukojmí!E51)</f>
      </c>
      <c r="I51" s="26">
        <f>Rukojmí!G51</f>
      </c>
      <c r="J51" s="26">
        <f>Ústupovka!H51</f>
      </c>
      <c r="K51" s="26">
        <f>Ústupovka!I51</f>
      </c>
      <c r="L51" s="26">
        <f>IF(COUNT(Dálka!E51)=0,"",Dálka!E51)</f>
      </c>
      <c r="M51" s="26">
        <f>Dálka!F51</f>
      </c>
      <c r="N51" s="26">
        <f>IF(COUNT('noční hlídka'!E51)=0,"",'noční hlídka'!E51)</f>
      </c>
      <c r="O51" s="26">
        <f>'noční hlídka'!G51</f>
      </c>
      <c r="P51" s="26">
        <f>IF(COUNT(Rychlostřelba!E51)=0,"",Rychlostřelba!E51)</f>
      </c>
      <c r="Q51" s="26">
        <f>Rychlostřelba!G51</f>
      </c>
      <c r="R51" s="26">
        <f>IF(COUNT(Kombat!E51)=0,"",Kombat!E51)</f>
      </c>
      <c r="S51" s="26">
        <f>Kombat!F51</f>
      </c>
      <c r="T51" s="26">
        <f>IF(COUNT(Hradby!E51)=0,"",Hradby!E51)</f>
      </c>
      <c r="U51" s="26">
        <f>Hradby!G51</f>
      </c>
      <c r="V51" s="26">
        <f t="shared" si="2"/>
      </c>
      <c r="W51" s="19">
        <f t="shared" si="3"/>
      </c>
    </row>
    <row r="52" spans="1:23" ht="12.75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3">
        <f>IF(Soutěžící!F50="","",Soutěžící!F50)</f>
      </c>
      <c r="E52" s="33">
        <f>IF(Soutěžící!H50="","",Soutěžící!H50)</f>
      </c>
      <c r="F52" s="26">
        <f>Terčovka!G52</f>
      </c>
      <c r="G52" s="26">
        <f>Terčovka!H52</f>
      </c>
      <c r="H52" s="26">
        <f>IF(COUNT(Rukojmí!E52)=0,"",Rukojmí!E52)</f>
      </c>
      <c r="I52" s="26">
        <f>Rukojmí!G52</f>
      </c>
      <c r="J52" s="26">
        <f>Ústupovka!H52</f>
      </c>
      <c r="K52" s="26">
        <f>Ústupovka!I52</f>
      </c>
      <c r="L52" s="26">
        <f>IF(COUNT(Dálka!E52)=0,"",Dálka!E52)</f>
      </c>
      <c r="M52" s="26">
        <f>Dálka!F52</f>
      </c>
      <c r="N52" s="26">
        <f>IF(COUNT('noční hlídka'!E52)=0,"",'noční hlídka'!E52)</f>
      </c>
      <c r="O52" s="26">
        <f>'noční hlídka'!G52</f>
      </c>
      <c r="P52" s="26">
        <f>IF(COUNT(Rychlostřelba!E52)=0,"",Rychlostřelba!E52)</f>
      </c>
      <c r="Q52" s="26">
        <f>Rychlostřelba!G52</f>
      </c>
      <c r="R52" s="26">
        <f>IF(COUNT(Kombat!E52)=0,"",Kombat!E52)</f>
      </c>
      <c r="S52" s="26">
        <f>Kombat!F52</f>
      </c>
      <c r="T52" s="26">
        <f>IF(COUNT(Hradby!E52)=0,"",Hradby!E52)</f>
      </c>
      <c r="U52" s="26">
        <f>Hradby!G52</f>
      </c>
      <c r="V52" s="26">
        <f t="shared" si="2"/>
      </c>
      <c r="W52" s="19">
        <f t="shared" si="3"/>
      </c>
    </row>
    <row r="53" spans="1:23" ht="12.75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3">
        <f>IF(Soutěžící!F51="","",Soutěžící!F51)</f>
      </c>
      <c r="E53" s="33">
        <f>IF(Soutěžící!H51="","",Soutěžící!H51)</f>
      </c>
      <c r="F53" s="26">
        <f>Terčovka!G53</f>
      </c>
      <c r="G53" s="26">
        <f>Terčovka!H53</f>
      </c>
      <c r="H53" s="26">
        <f>IF(COUNT(Rukojmí!E53)=0,"",Rukojmí!E53)</f>
      </c>
      <c r="I53" s="26">
        <f>Rukojmí!G53</f>
      </c>
      <c r="J53" s="26">
        <f>Ústupovka!H53</f>
      </c>
      <c r="K53" s="26">
        <f>Ústupovka!I53</f>
      </c>
      <c r="L53" s="26">
        <f>IF(COUNT(Dálka!E53)=0,"",Dálka!E53)</f>
      </c>
      <c r="M53" s="26">
        <f>Dálka!F53</f>
      </c>
      <c r="N53" s="26">
        <f>IF(COUNT('noční hlídka'!E53)=0,"",'noční hlídka'!E53)</f>
      </c>
      <c r="O53" s="26">
        <f>'noční hlídka'!G53</f>
      </c>
      <c r="P53" s="26">
        <f>IF(COUNT(Rychlostřelba!E53)=0,"",Rychlostřelba!E53)</f>
      </c>
      <c r="Q53" s="26">
        <f>Rychlostřelba!G53</f>
      </c>
      <c r="R53" s="26">
        <f>IF(COUNT(Kombat!E53)=0,"",Kombat!E53)</f>
      </c>
      <c r="S53" s="26">
        <f>Kombat!F53</f>
      </c>
      <c r="T53" s="26">
        <f>IF(COUNT(Hradby!E53)=0,"",Hradby!E53)</f>
      </c>
      <c r="U53" s="26">
        <f>Hradby!G53</f>
      </c>
      <c r="V53" s="26">
        <f t="shared" si="2"/>
      </c>
      <c r="W53" s="19">
        <f t="shared" si="3"/>
      </c>
    </row>
    <row r="54" spans="1:23" ht="12.75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3">
        <f>IF(Soutěžící!F52="","",Soutěžící!F52)</f>
      </c>
      <c r="E54" s="33">
        <f>IF(Soutěžící!H52="","",Soutěžící!H52)</f>
      </c>
      <c r="F54" s="26">
        <f>Terčovka!G54</f>
      </c>
      <c r="G54" s="26">
        <f>Terčovka!H54</f>
      </c>
      <c r="H54" s="26">
        <f>IF(COUNT(Rukojmí!E54)=0,"",Rukojmí!E54)</f>
      </c>
      <c r="I54" s="26">
        <f>Rukojmí!G54</f>
      </c>
      <c r="J54" s="26">
        <f>Ústupovka!H54</f>
      </c>
      <c r="K54" s="26">
        <f>Ústupovka!I54</f>
      </c>
      <c r="L54" s="26">
        <f>IF(COUNT(Dálka!E54)=0,"",Dálka!E54)</f>
      </c>
      <c r="M54" s="26">
        <f>Dálka!F54</f>
      </c>
      <c r="N54" s="26">
        <f>IF(COUNT('noční hlídka'!E54)=0,"",'noční hlídka'!E54)</f>
      </c>
      <c r="O54" s="26">
        <f>'noční hlídka'!G54</f>
      </c>
      <c r="P54" s="26">
        <f>IF(COUNT(Rychlostřelba!E54)=0,"",Rychlostřelba!E54)</f>
      </c>
      <c r="Q54" s="26">
        <f>Rychlostřelba!G54</f>
      </c>
      <c r="R54" s="26">
        <f>IF(COUNT(Kombat!E54)=0,"",Kombat!E54)</f>
      </c>
      <c r="S54" s="26">
        <f>Kombat!F54</f>
      </c>
      <c r="T54" s="26">
        <f>IF(COUNT(Hradby!E54)=0,"",Hradby!E54)</f>
      </c>
      <c r="U54" s="26">
        <f>Hradby!G54</f>
      </c>
      <c r="V54" s="26">
        <f t="shared" si="2"/>
      </c>
      <c r="W54" s="19">
        <f t="shared" si="3"/>
      </c>
    </row>
    <row r="55" spans="1:23" ht="12.75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3">
        <f>IF(Soutěžící!F53="","",Soutěžící!F53)</f>
      </c>
      <c r="E55" s="33">
        <f>IF(Soutěžící!H53="","",Soutěžící!H53)</f>
      </c>
      <c r="F55" s="26">
        <f>Terčovka!G55</f>
      </c>
      <c r="G55" s="26">
        <f>Terčovka!H55</f>
      </c>
      <c r="H55" s="26">
        <f>IF(COUNT(Rukojmí!E55)=0,"",Rukojmí!E55)</f>
      </c>
      <c r="I55" s="26">
        <f>Rukojmí!G55</f>
      </c>
      <c r="J55" s="26">
        <f>Ústupovka!H55</f>
      </c>
      <c r="K55" s="26">
        <f>Ústupovka!I55</f>
      </c>
      <c r="L55" s="26">
        <f>IF(COUNT(Dálka!E55)=0,"",Dálka!E55)</f>
      </c>
      <c r="M55" s="26">
        <f>Dálka!F55</f>
      </c>
      <c r="N55" s="26">
        <f>IF(COUNT('noční hlídka'!E55)=0,"",'noční hlídka'!E55)</f>
      </c>
      <c r="O55" s="26">
        <f>'noční hlídka'!G55</f>
      </c>
      <c r="P55" s="26">
        <f>IF(COUNT(Rychlostřelba!E55)=0,"",Rychlostřelba!E55)</f>
      </c>
      <c r="Q55" s="26">
        <f>Rychlostřelba!G55</f>
      </c>
      <c r="R55" s="26">
        <f>IF(COUNT(Kombat!E55)=0,"",Kombat!E55)</f>
      </c>
      <c r="S55" s="26">
        <f>Kombat!F55</f>
      </c>
      <c r="T55" s="26">
        <f>IF(COUNT(Hradby!E55)=0,"",Hradby!E55)</f>
      </c>
      <c r="U55" s="26">
        <f>Hradby!G55</f>
      </c>
      <c r="V55" s="26">
        <f t="shared" si="2"/>
      </c>
      <c r="W55" s="19">
        <f t="shared" si="3"/>
      </c>
    </row>
    <row r="56" spans="1:23" ht="12.75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3">
        <f>IF(Soutěžící!F54="","",Soutěžící!F54)</f>
      </c>
      <c r="E56" s="33">
        <f>IF(Soutěžící!H54="","",Soutěžící!H54)</f>
      </c>
      <c r="F56" s="26">
        <f>Terčovka!G56</f>
      </c>
      <c r="G56" s="26">
        <f>Terčovka!H56</f>
      </c>
      <c r="H56" s="26">
        <f>IF(COUNT(Rukojmí!E56)=0,"",Rukojmí!E56)</f>
      </c>
      <c r="I56" s="26">
        <f>Rukojmí!G56</f>
      </c>
      <c r="J56" s="26">
        <f>Ústupovka!H56</f>
      </c>
      <c r="K56" s="26">
        <f>Ústupovka!I56</f>
      </c>
      <c r="L56" s="26">
        <f>IF(COUNT(Dálka!E56)=0,"",Dálka!E56)</f>
      </c>
      <c r="M56" s="26">
        <f>Dálka!F56</f>
      </c>
      <c r="N56" s="26">
        <f>IF(COUNT('noční hlídka'!E56)=0,"",'noční hlídka'!E56)</f>
      </c>
      <c r="O56" s="26">
        <f>'noční hlídka'!G56</f>
      </c>
      <c r="P56" s="26">
        <f>IF(COUNT(Rychlostřelba!E56)=0,"",Rychlostřelba!E56)</f>
      </c>
      <c r="Q56" s="26">
        <f>Rychlostřelba!G56</f>
      </c>
      <c r="R56" s="26">
        <f>IF(COUNT(Kombat!E56)=0,"",Kombat!E56)</f>
      </c>
      <c r="S56" s="26">
        <f>Kombat!F56</f>
      </c>
      <c r="T56" s="26">
        <f>IF(COUNT(Hradby!E56)=0,"",Hradby!E56)</f>
      </c>
      <c r="U56" s="26">
        <f>Hradby!G56</f>
      </c>
      <c r="V56" s="26">
        <f t="shared" si="2"/>
      </c>
      <c r="W56" s="19">
        <f t="shared" si="3"/>
      </c>
    </row>
    <row r="57" spans="1:23" ht="12.75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3">
        <f>IF(Soutěžící!F55="","",Soutěžící!F55)</f>
      </c>
      <c r="E57" s="33">
        <f>IF(Soutěžící!H55="","",Soutěžící!H55)</f>
      </c>
      <c r="F57" s="26">
        <f>Terčovka!G57</f>
      </c>
      <c r="G57" s="26">
        <f>Terčovka!H57</f>
      </c>
      <c r="H57" s="26">
        <f>IF(COUNT(Rukojmí!E57)=0,"",Rukojmí!E57)</f>
      </c>
      <c r="I57" s="26">
        <f>Rukojmí!G57</f>
      </c>
      <c r="J57" s="26">
        <f>Ústupovka!H57</f>
      </c>
      <c r="K57" s="26">
        <f>Ústupovka!I57</f>
      </c>
      <c r="L57" s="26">
        <f>IF(COUNT(Dálka!E57)=0,"",Dálka!E57)</f>
      </c>
      <c r="M57" s="26">
        <f>Dálka!F57</f>
      </c>
      <c r="N57" s="26">
        <f>IF(COUNT('noční hlídka'!E57)=0,"",'noční hlídka'!E57)</f>
      </c>
      <c r="O57" s="26">
        <f>'noční hlídka'!G57</f>
      </c>
      <c r="P57" s="26">
        <f>IF(COUNT(Rychlostřelba!E57)=0,"",Rychlostřelba!E57)</f>
      </c>
      <c r="Q57" s="26">
        <f>Rychlostřelba!G57</f>
      </c>
      <c r="R57" s="26">
        <f>IF(COUNT(Kombat!E57)=0,"",Kombat!E57)</f>
      </c>
      <c r="S57" s="26">
        <f>Kombat!F57</f>
      </c>
      <c r="T57" s="26">
        <f>IF(COUNT(Hradby!E57)=0,"",Hradby!E57)</f>
      </c>
      <c r="U57" s="26">
        <f>Hradby!G57</f>
      </c>
      <c r="V57" s="26">
        <f t="shared" si="2"/>
      </c>
      <c r="W57" s="19">
        <f t="shared" si="3"/>
      </c>
    </row>
    <row r="58" spans="1:23" ht="12.75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3">
        <f>IF(Soutěžící!F56="","",Soutěžící!F56)</f>
      </c>
      <c r="E58" s="33">
        <f>IF(Soutěžící!H56="","",Soutěžící!H56)</f>
      </c>
      <c r="F58" s="26">
        <f>Terčovka!G58</f>
      </c>
      <c r="G58" s="26">
        <f>Terčovka!H58</f>
      </c>
      <c r="H58" s="26">
        <f>IF(COUNT(Rukojmí!E58)=0,"",Rukojmí!E58)</f>
      </c>
      <c r="I58" s="26">
        <f>Rukojmí!G58</f>
      </c>
      <c r="J58" s="26">
        <f>Ústupovka!H58</f>
      </c>
      <c r="K58" s="26">
        <f>Ústupovka!I58</f>
      </c>
      <c r="L58" s="26">
        <f>IF(COUNT(Dálka!E58)=0,"",Dálka!E58)</f>
      </c>
      <c r="M58" s="26">
        <f>Dálka!F58</f>
      </c>
      <c r="N58" s="26">
        <f>IF(COUNT('noční hlídka'!E58)=0,"",'noční hlídka'!E58)</f>
      </c>
      <c r="O58" s="26">
        <f>'noční hlídka'!G58</f>
      </c>
      <c r="P58" s="26">
        <f>IF(COUNT(Rychlostřelba!E58)=0,"",Rychlostřelba!E58)</f>
      </c>
      <c r="Q58" s="26">
        <f>Rychlostřelba!G58</f>
      </c>
      <c r="R58" s="26">
        <f>IF(COUNT(Kombat!E58)=0,"",Kombat!E58)</f>
      </c>
      <c r="S58" s="26">
        <f>Kombat!F58</f>
      </c>
      <c r="T58" s="26">
        <f>IF(COUNT(Hradby!E58)=0,"",Hradby!E58)</f>
      </c>
      <c r="U58" s="26">
        <f>Hradby!G58</f>
      </c>
      <c r="V58" s="26">
        <f t="shared" si="2"/>
      </c>
      <c r="W58" s="19">
        <f t="shared" si="3"/>
      </c>
    </row>
    <row r="59" spans="1:23" ht="12.75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3">
        <f>IF(Soutěžící!F57="","",Soutěžící!F57)</f>
      </c>
      <c r="E59" s="33">
        <f>IF(Soutěžící!H57="","",Soutěžící!H57)</f>
      </c>
      <c r="F59" s="26">
        <f>Terčovka!G59</f>
      </c>
      <c r="G59" s="26">
        <f>Terčovka!H59</f>
      </c>
      <c r="H59" s="26">
        <f>IF(COUNT(Rukojmí!E59)=0,"",Rukojmí!E59)</f>
      </c>
      <c r="I59" s="26">
        <f>Rukojmí!G59</f>
      </c>
      <c r="J59" s="26">
        <f>Ústupovka!H59</f>
      </c>
      <c r="K59" s="26">
        <f>Ústupovka!I59</f>
      </c>
      <c r="L59" s="26">
        <f>IF(COUNT(Dálka!E59)=0,"",Dálka!E59)</f>
      </c>
      <c r="M59" s="26">
        <f>Dálka!F59</f>
      </c>
      <c r="N59" s="26">
        <f>IF(COUNT('noční hlídka'!E59)=0,"",'noční hlídka'!E59)</f>
      </c>
      <c r="O59" s="26">
        <f>'noční hlídka'!G59</f>
      </c>
      <c r="P59" s="26">
        <f>IF(COUNT(Rychlostřelba!E59)=0,"",Rychlostřelba!E59)</f>
      </c>
      <c r="Q59" s="26">
        <f>Rychlostřelba!G59</f>
      </c>
      <c r="R59" s="26">
        <f>IF(COUNT(Kombat!E59)=0,"",Kombat!E59)</f>
      </c>
      <c r="S59" s="26">
        <f>Kombat!F59</f>
      </c>
      <c r="T59" s="26">
        <f>IF(COUNT(Hradby!E59)=0,"",Hradby!E59)</f>
      </c>
      <c r="U59" s="26">
        <f>Hradby!G59</f>
      </c>
      <c r="V59" s="26">
        <f t="shared" si="2"/>
      </c>
      <c r="W59" s="19">
        <f t="shared" si="3"/>
      </c>
    </row>
    <row r="60" spans="1:23" ht="12.75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3">
        <f>IF(Soutěžící!F58="","",Soutěžící!F58)</f>
      </c>
      <c r="E60" s="33">
        <f>IF(Soutěžící!H58="","",Soutěžící!H58)</f>
      </c>
      <c r="F60" s="26">
        <f>Terčovka!G60</f>
      </c>
      <c r="G60" s="26">
        <f>Terčovka!H60</f>
      </c>
      <c r="H60" s="26">
        <f>IF(COUNT(Rukojmí!E60)=0,"",Rukojmí!E60)</f>
      </c>
      <c r="I60" s="26">
        <f>Rukojmí!G60</f>
      </c>
      <c r="J60" s="26">
        <f>Ústupovka!H60</f>
      </c>
      <c r="K60" s="26">
        <f>Ústupovka!I60</f>
      </c>
      <c r="L60" s="26">
        <f>IF(COUNT(Dálka!E60)=0,"",Dálka!E60)</f>
      </c>
      <c r="M60" s="26">
        <f>Dálka!F60</f>
      </c>
      <c r="N60" s="26">
        <f>IF(COUNT('noční hlídka'!E60)=0,"",'noční hlídka'!E60)</f>
      </c>
      <c r="O60" s="26">
        <f>'noční hlídka'!G60</f>
      </c>
      <c r="P60" s="26">
        <f>IF(COUNT(Rychlostřelba!E60)=0,"",Rychlostřelba!E60)</f>
      </c>
      <c r="Q60" s="26">
        <f>Rychlostřelba!G60</f>
      </c>
      <c r="R60" s="26">
        <f>IF(COUNT(Kombat!E60)=0,"",Kombat!E60)</f>
      </c>
      <c r="S60" s="26">
        <f>Kombat!F60</f>
      </c>
      <c r="T60" s="26">
        <f>IF(COUNT(Hradby!E60)=0,"",Hradby!E60)</f>
      </c>
      <c r="U60" s="26">
        <f>Hradby!G60</f>
      </c>
      <c r="V60" s="26">
        <f t="shared" si="2"/>
      </c>
      <c r="W60" s="19">
        <f t="shared" si="3"/>
      </c>
    </row>
    <row r="61" spans="1:23" ht="12.75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3">
        <f>IF(Soutěžící!F59="","",Soutěžící!F59)</f>
      </c>
      <c r="E61" s="33">
        <f>IF(Soutěžící!H59="","",Soutěžící!H59)</f>
      </c>
      <c r="F61" s="26">
        <f>Terčovka!G61</f>
      </c>
      <c r="G61" s="26">
        <f>Terčovka!H61</f>
      </c>
      <c r="H61" s="26">
        <f>IF(COUNT(Rukojmí!E61)=0,"",Rukojmí!E61)</f>
      </c>
      <c r="I61" s="26">
        <f>Rukojmí!G61</f>
      </c>
      <c r="J61" s="26">
        <f>Ústupovka!H61</f>
      </c>
      <c r="K61" s="26">
        <f>Ústupovka!I61</f>
      </c>
      <c r="L61" s="26">
        <f>IF(COUNT(Dálka!E61)=0,"",Dálka!E61)</f>
      </c>
      <c r="M61" s="26">
        <f>Dálka!F61</f>
      </c>
      <c r="N61" s="26">
        <f>IF(COUNT('noční hlídka'!E61)=0,"",'noční hlídka'!E61)</f>
      </c>
      <c r="O61" s="26">
        <f>'noční hlídka'!G61</f>
      </c>
      <c r="P61" s="26">
        <f>IF(COUNT(Rychlostřelba!E61)=0,"",Rychlostřelba!E61)</f>
      </c>
      <c r="Q61" s="26">
        <f>Rychlostřelba!G61</f>
      </c>
      <c r="R61" s="26">
        <f>IF(COUNT(Kombat!E61)=0,"",Kombat!E61)</f>
      </c>
      <c r="S61" s="26">
        <f>Kombat!F61</f>
      </c>
      <c r="T61" s="26">
        <f>IF(COUNT(Hradby!E61)=0,"",Hradby!E61)</f>
      </c>
      <c r="U61" s="26">
        <f>Hradby!G61</f>
      </c>
      <c r="V61" s="26">
        <f t="shared" si="2"/>
      </c>
      <c r="W61" s="19">
        <f t="shared" si="3"/>
      </c>
    </row>
    <row r="62" spans="1:23" ht="12.75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3">
        <f>IF(Soutěžící!F60="","",Soutěžící!F60)</f>
      </c>
      <c r="E62" s="33">
        <f>IF(Soutěžící!H60="","",Soutěžící!H60)</f>
      </c>
      <c r="F62" s="26">
        <f>Terčovka!G62</f>
      </c>
      <c r="G62" s="26">
        <f>Terčovka!H62</f>
      </c>
      <c r="H62" s="26">
        <f>IF(COUNT(Rukojmí!E62)=0,"",Rukojmí!E62)</f>
      </c>
      <c r="I62" s="26">
        <f>Rukojmí!G62</f>
      </c>
      <c r="J62" s="26">
        <f>Ústupovka!H62</f>
      </c>
      <c r="K62" s="26">
        <f>Ústupovka!I62</f>
      </c>
      <c r="L62" s="26">
        <f>IF(COUNT(Dálka!E62)=0,"",Dálka!E62)</f>
      </c>
      <c r="M62" s="26">
        <f>Dálka!F62</f>
      </c>
      <c r="N62" s="26">
        <f>IF(COUNT('noční hlídka'!E62)=0,"",'noční hlídka'!E62)</f>
      </c>
      <c r="O62" s="26">
        <f>'noční hlídka'!G62</f>
      </c>
      <c r="P62" s="26">
        <f>IF(COUNT(Rychlostřelba!E62)=0,"",Rychlostřelba!E62)</f>
      </c>
      <c r="Q62" s="26">
        <f>Rychlostřelba!G62</f>
      </c>
      <c r="R62" s="26">
        <f>IF(COUNT(Kombat!E62)=0,"",Kombat!E62)</f>
      </c>
      <c r="S62" s="26">
        <f>Kombat!F62</f>
      </c>
      <c r="T62" s="26">
        <f>IF(COUNT(Hradby!E62)=0,"",Hradby!E62)</f>
      </c>
      <c r="U62" s="26">
        <f>Hradby!G62</f>
      </c>
      <c r="V62" s="26">
        <f t="shared" si="2"/>
      </c>
      <c r="W62" s="19">
        <f t="shared" si="3"/>
      </c>
    </row>
    <row r="63" spans="1:23" ht="12.75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3">
        <f>IF(Soutěžící!F61="","",Soutěžící!F61)</f>
      </c>
      <c r="E63" s="33">
        <f>IF(Soutěžící!H61="","",Soutěžící!H61)</f>
      </c>
      <c r="F63" s="26">
        <f>Terčovka!G63</f>
      </c>
      <c r="G63" s="26">
        <f>Terčovka!H63</f>
      </c>
      <c r="H63" s="26">
        <f>IF(COUNT(Rukojmí!E63)=0,"",Rukojmí!E63)</f>
      </c>
      <c r="I63" s="26">
        <f>Rukojmí!G63</f>
      </c>
      <c r="J63" s="26">
        <f>Ústupovka!H63</f>
      </c>
      <c r="K63" s="26">
        <f>Ústupovka!I63</f>
      </c>
      <c r="L63" s="26">
        <f>IF(COUNT(Dálka!E63)=0,"",Dálka!E63)</f>
      </c>
      <c r="M63" s="26">
        <f>Dálka!F63</f>
      </c>
      <c r="N63" s="26">
        <f>IF(COUNT('noční hlídka'!E63)=0,"",'noční hlídka'!E63)</f>
      </c>
      <c r="O63" s="26">
        <f>'noční hlídka'!G63</f>
      </c>
      <c r="P63" s="26">
        <f>IF(COUNT(Rychlostřelba!E63)=0,"",Rychlostřelba!E63)</f>
      </c>
      <c r="Q63" s="26">
        <f>Rychlostřelba!G63</f>
      </c>
      <c r="R63" s="26">
        <f>IF(COUNT(Kombat!E63)=0,"",Kombat!E63)</f>
      </c>
      <c r="S63" s="26">
        <f>Kombat!F63</f>
      </c>
      <c r="T63" s="26">
        <f>IF(COUNT(Hradby!E63)=0,"",Hradby!E63)</f>
      </c>
      <c r="U63" s="26">
        <f>Hradby!G63</f>
      </c>
      <c r="V63" s="26">
        <f t="shared" si="2"/>
      </c>
      <c r="W63" s="19">
        <f t="shared" si="3"/>
      </c>
    </row>
    <row r="64" spans="1:23" ht="12.75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3">
        <f>IF(Soutěžící!F62="","",Soutěžící!F62)</f>
      </c>
      <c r="E64" s="33">
        <f>IF(Soutěžící!H62="","",Soutěžící!H62)</f>
      </c>
      <c r="F64" s="26">
        <f>Terčovka!G64</f>
      </c>
      <c r="G64" s="26">
        <f>Terčovka!H64</f>
      </c>
      <c r="H64" s="26">
        <f>IF(COUNT(Rukojmí!E64)=0,"",Rukojmí!E64)</f>
      </c>
      <c r="I64" s="26">
        <f>Rukojmí!G64</f>
      </c>
      <c r="J64" s="26">
        <f>Ústupovka!H64</f>
      </c>
      <c r="K64" s="26">
        <f>Ústupovka!I64</f>
      </c>
      <c r="L64" s="26">
        <f>IF(COUNT(Dálka!E64)=0,"",Dálka!E64)</f>
      </c>
      <c r="M64" s="26">
        <f>Dálka!F64</f>
      </c>
      <c r="N64" s="26">
        <f>IF(COUNT('noční hlídka'!E64)=0,"",'noční hlídka'!E64)</f>
      </c>
      <c r="O64" s="26">
        <f>'noční hlídka'!G64</f>
      </c>
      <c r="P64" s="26">
        <f>IF(COUNT(Rychlostřelba!E64)=0,"",Rychlostřelba!E64)</f>
      </c>
      <c r="Q64" s="26">
        <f>Rychlostřelba!G64</f>
      </c>
      <c r="R64" s="26">
        <f>IF(COUNT(Kombat!E64)=0,"",Kombat!E64)</f>
      </c>
      <c r="S64" s="26">
        <f>Kombat!F64</f>
      </c>
      <c r="T64" s="26">
        <f>IF(COUNT(Hradby!E64)=0,"",Hradby!E64)</f>
      </c>
      <c r="U64" s="26">
        <f>Hradby!G64</f>
      </c>
      <c r="V64" s="26">
        <f t="shared" si="2"/>
      </c>
      <c r="W64" s="19">
        <f t="shared" si="3"/>
      </c>
    </row>
    <row r="65" spans="1:23" ht="12.75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3">
        <f>IF(Soutěžící!F63="","",Soutěžící!F63)</f>
      </c>
      <c r="E65" s="33">
        <f>IF(Soutěžící!H63="","",Soutěžící!H63)</f>
      </c>
      <c r="F65" s="26">
        <f>Terčovka!G65</f>
      </c>
      <c r="G65" s="26">
        <f>Terčovka!H65</f>
      </c>
      <c r="H65" s="26">
        <f>IF(COUNT(Rukojmí!E65)=0,"",Rukojmí!E65)</f>
      </c>
      <c r="I65" s="26">
        <f>Rukojmí!G65</f>
      </c>
      <c r="J65" s="26">
        <f>Ústupovka!H65</f>
      </c>
      <c r="K65" s="26">
        <f>Ústupovka!I65</f>
      </c>
      <c r="L65" s="26">
        <f>IF(COUNT(Dálka!E65)=0,"",Dálka!E65)</f>
      </c>
      <c r="M65" s="26">
        <f>Dálka!F65</f>
      </c>
      <c r="N65" s="26">
        <f>IF(COUNT('noční hlídka'!E65)=0,"",'noční hlídka'!E65)</f>
      </c>
      <c r="O65" s="26">
        <f>'noční hlídka'!G65</f>
      </c>
      <c r="P65" s="26">
        <f>IF(COUNT(Rychlostřelba!E65)=0,"",Rychlostřelba!E65)</f>
      </c>
      <c r="Q65" s="26">
        <f>Rychlostřelba!G65</f>
      </c>
      <c r="R65" s="26">
        <f>IF(COUNT(Kombat!E65)=0,"",Kombat!E65)</f>
      </c>
      <c r="S65" s="26">
        <f>Kombat!F65</f>
      </c>
      <c r="T65" s="26">
        <f>IF(COUNT(Hradby!E65)=0,"",Hradby!E65)</f>
      </c>
      <c r="U65" s="26">
        <f>Hradby!G65</f>
      </c>
      <c r="V65" s="26">
        <f t="shared" si="2"/>
      </c>
      <c r="W65" s="19">
        <f t="shared" si="3"/>
      </c>
    </row>
    <row r="66" spans="1:23" ht="12.75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3">
        <f>IF(Soutěžící!F64="","",Soutěžící!F64)</f>
      </c>
      <c r="E66" s="33">
        <f>IF(Soutěžící!H64="","",Soutěžící!H64)</f>
      </c>
      <c r="F66" s="26">
        <f>Terčovka!G66</f>
      </c>
      <c r="G66" s="26">
        <f>Terčovka!H66</f>
      </c>
      <c r="H66" s="26">
        <f>IF(COUNT(Rukojmí!E66)=0,"",Rukojmí!E66)</f>
      </c>
      <c r="I66" s="26">
        <f>Rukojmí!G66</f>
      </c>
      <c r="J66" s="26">
        <f>Ústupovka!H66</f>
      </c>
      <c r="K66" s="26">
        <f>Ústupovka!I66</f>
      </c>
      <c r="L66" s="26">
        <f>IF(COUNT(Dálka!E66)=0,"",Dálka!E66)</f>
      </c>
      <c r="M66" s="26">
        <f>Dálka!F66</f>
      </c>
      <c r="N66" s="26">
        <f>IF(COUNT('noční hlídka'!E66)=0,"",'noční hlídka'!E66)</f>
      </c>
      <c r="O66" s="26">
        <f>'noční hlídka'!G66</f>
      </c>
      <c r="P66" s="26">
        <f>IF(COUNT(Rychlostřelba!E66)=0,"",Rychlostřelba!E66)</f>
      </c>
      <c r="Q66" s="26">
        <f>Rychlostřelba!G66</f>
      </c>
      <c r="R66" s="26">
        <f>IF(COUNT(Kombat!E66)=0,"",Kombat!E66)</f>
      </c>
      <c r="S66" s="26">
        <f>Kombat!F66</f>
      </c>
      <c r="T66" s="26">
        <f>IF(COUNT(Hradby!E66)=0,"",Hradby!E66)</f>
      </c>
      <c r="U66" s="26">
        <f>Hradby!G66</f>
      </c>
      <c r="V66" s="26">
        <f t="shared" si="2"/>
      </c>
      <c r="W66" s="19">
        <f t="shared" si="3"/>
      </c>
    </row>
    <row r="67" spans="1:23" ht="12.75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3">
        <f>IF(Soutěžící!F65="","",Soutěžící!F65)</f>
      </c>
      <c r="E67" s="33">
        <f>IF(Soutěžící!H65="","",Soutěžící!H65)</f>
      </c>
      <c r="F67" s="26">
        <f>Terčovka!G67</f>
      </c>
      <c r="G67" s="26">
        <f>Terčovka!H67</f>
      </c>
      <c r="H67" s="26">
        <f>IF(COUNT(Rukojmí!E67)=0,"",Rukojmí!E67)</f>
      </c>
      <c r="I67" s="26">
        <f>Rukojmí!G67</f>
      </c>
      <c r="J67" s="26">
        <f>Ústupovka!H67</f>
      </c>
      <c r="K67" s="26">
        <f>Ústupovka!I67</f>
      </c>
      <c r="L67" s="26">
        <f>IF(COUNT(Dálka!E67)=0,"",Dálka!E67)</f>
      </c>
      <c r="M67" s="26">
        <f>Dálka!F67</f>
      </c>
      <c r="N67" s="26">
        <f>IF(COUNT('noční hlídka'!E67)=0,"",'noční hlídka'!E67)</f>
      </c>
      <c r="O67" s="26">
        <f>'noční hlídka'!G67</f>
      </c>
      <c r="P67" s="26">
        <f>IF(COUNT(Rychlostřelba!E67)=0,"",Rychlostřelba!E67)</f>
      </c>
      <c r="Q67" s="26">
        <f>Rychlostřelba!G67</f>
      </c>
      <c r="R67" s="26">
        <f>IF(COUNT(Kombat!E67)=0,"",Kombat!E67)</f>
      </c>
      <c r="S67" s="26">
        <f>Kombat!F67</f>
      </c>
      <c r="T67" s="26">
        <f>IF(COUNT(Hradby!E67)=0,"",Hradby!E67)</f>
      </c>
      <c r="U67" s="26">
        <f>Hradby!G67</f>
      </c>
      <c r="V67" s="26">
        <f t="shared" si="2"/>
      </c>
      <c r="W67" s="19">
        <f t="shared" si="3"/>
      </c>
    </row>
    <row r="68" spans="1:23" ht="12.75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3">
        <f>IF(Soutěžící!F66="","",Soutěžící!F66)</f>
      </c>
      <c r="E68" s="33">
        <f>IF(Soutěžící!H66="","",Soutěžící!H66)</f>
      </c>
      <c r="F68" s="26">
        <f>Terčovka!G68</f>
      </c>
      <c r="G68" s="26">
        <f>Terčovka!H68</f>
      </c>
      <c r="H68" s="26">
        <f>IF(COUNT(Rukojmí!E68)=0,"",Rukojmí!E68)</f>
      </c>
      <c r="I68" s="26">
        <f>Rukojmí!G68</f>
      </c>
      <c r="J68" s="26">
        <f>Ústupovka!H68</f>
      </c>
      <c r="K68" s="26">
        <f>Ústupovka!I68</f>
      </c>
      <c r="L68" s="26">
        <f>IF(COUNT(Dálka!E68)=0,"",Dálka!E68)</f>
      </c>
      <c r="M68" s="26">
        <f>Dálka!F68</f>
      </c>
      <c r="N68" s="26">
        <f>IF(COUNT('noční hlídka'!E68)=0,"",'noční hlídka'!E68)</f>
      </c>
      <c r="O68" s="26">
        <f>'noční hlídka'!G68</f>
      </c>
      <c r="P68" s="26">
        <f>IF(COUNT(Rychlostřelba!E68)=0,"",Rychlostřelba!E68)</f>
      </c>
      <c r="Q68" s="26">
        <f>Rychlostřelba!G68</f>
      </c>
      <c r="R68" s="26">
        <f>IF(COUNT(Kombat!E68)=0,"",Kombat!E68)</f>
      </c>
      <c r="S68" s="26">
        <f>Kombat!F68</f>
      </c>
      <c r="T68" s="26">
        <f>IF(COUNT(Hradby!E68)=0,"",Hradby!E68)</f>
      </c>
      <c r="U68" s="26">
        <f>Hradby!G68</f>
      </c>
      <c r="V68" s="26">
        <f t="shared" si="2"/>
      </c>
      <c r="W68" s="19">
        <f t="shared" si="3"/>
      </c>
    </row>
    <row r="69" spans="1:23" ht="12.75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3">
        <f>IF(Soutěžící!F67="","",Soutěžící!F67)</f>
      </c>
      <c r="E69" s="33">
        <f>IF(Soutěžící!H67="","",Soutěžící!H67)</f>
      </c>
      <c r="F69" s="26">
        <f>Terčovka!G69</f>
      </c>
      <c r="G69" s="26">
        <f>Terčovka!H69</f>
      </c>
      <c r="H69" s="26">
        <f>IF(COUNT(Rukojmí!E69)=0,"",Rukojmí!E69)</f>
      </c>
      <c r="I69" s="26">
        <f>Rukojmí!G69</f>
      </c>
      <c r="J69" s="26">
        <f>Ústupovka!H69</f>
      </c>
      <c r="K69" s="26">
        <f>Ústupovka!I69</f>
      </c>
      <c r="L69" s="26">
        <f>IF(COUNT(Dálka!E69)=0,"",Dálka!E69)</f>
      </c>
      <c r="M69" s="26">
        <f>Dálka!F69</f>
      </c>
      <c r="N69" s="26">
        <f>IF(COUNT('noční hlídka'!E69)=0,"",'noční hlídka'!E69)</f>
      </c>
      <c r="O69" s="26">
        <f>'noční hlídka'!G69</f>
      </c>
      <c r="P69" s="26">
        <f>IF(COUNT(Rychlostřelba!E69)=0,"",Rychlostřelba!E69)</f>
      </c>
      <c r="Q69" s="26">
        <f>Rychlostřelba!G69</f>
      </c>
      <c r="R69" s="26">
        <f>IF(COUNT(Kombat!E69)=0,"",Kombat!E69)</f>
      </c>
      <c r="S69" s="26">
        <f>Kombat!F69</f>
      </c>
      <c r="T69" s="26">
        <f>IF(COUNT(Hradby!E69)=0,"",Hradby!E69)</f>
      </c>
      <c r="U69" s="26">
        <f>Hradby!G69</f>
      </c>
      <c r="V69" s="26">
        <f t="shared" si="2"/>
      </c>
      <c r="W69" s="19">
        <f t="shared" si="3"/>
      </c>
    </row>
    <row r="70" spans="1:23" ht="12.75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3">
        <f>IF(Soutěžící!F68="","",Soutěžící!F68)</f>
      </c>
      <c r="E70" s="33">
        <f>IF(Soutěžící!H68="","",Soutěžící!H68)</f>
      </c>
      <c r="F70" s="26">
        <f>Terčovka!G70</f>
      </c>
      <c r="G70" s="26">
        <f>Terčovka!H70</f>
      </c>
      <c r="H70" s="26">
        <f>IF(COUNT(Rukojmí!E70)=0,"",Rukojmí!E70)</f>
      </c>
      <c r="I70" s="26">
        <f>Rukojmí!G70</f>
      </c>
      <c r="J70" s="26">
        <f>Ústupovka!H70</f>
      </c>
      <c r="K70" s="26">
        <f>Ústupovka!I70</f>
      </c>
      <c r="L70" s="26">
        <f>IF(COUNT(Dálka!E70)=0,"",Dálka!E70)</f>
      </c>
      <c r="M70" s="26">
        <f>Dálka!F70</f>
      </c>
      <c r="N70" s="26">
        <f>IF(COUNT('noční hlídka'!E70)=0,"",'noční hlídka'!E70)</f>
      </c>
      <c r="O70" s="26">
        <f>'noční hlídka'!G70</f>
      </c>
      <c r="P70" s="26">
        <f>IF(COUNT(Rychlostřelba!E70)=0,"",Rychlostřelba!E70)</f>
      </c>
      <c r="Q70" s="26">
        <f>Rychlostřelba!G70</f>
      </c>
      <c r="R70" s="26">
        <f>IF(COUNT(Kombat!E70)=0,"",Kombat!E70)</f>
      </c>
      <c r="S70" s="26">
        <f>Kombat!F70</f>
      </c>
      <c r="T70" s="26">
        <f>IF(COUNT(Hradby!E70)=0,"",Hradby!E70)</f>
      </c>
      <c r="U70" s="26">
        <f>Hradby!G70</f>
      </c>
      <c r="V70" s="26">
        <f t="shared" si="2"/>
      </c>
      <c r="W70" s="19">
        <f t="shared" si="3"/>
      </c>
    </row>
    <row r="71" spans="1:23" ht="12.75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3">
        <f>IF(Soutěžící!F69="","",Soutěžící!F69)</f>
      </c>
      <c r="E71" s="33">
        <f>IF(Soutěžící!H69="","",Soutěžící!H69)</f>
      </c>
      <c r="F71" s="26">
        <f>Terčovka!G71</f>
      </c>
      <c r="G71" s="26">
        <f>Terčovka!H71</f>
      </c>
      <c r="H71" s="26">
        <f>IF(COUNT(Rukojmí!E71)=0,"",Rukojmí!E71)</f>
      </c>
      <c r="I71" s="26">
        <f>Rukojmí!G71</f>
      </c>
      <c r="J71" s="26">
        <f>Ústupovka!H71</f>
      </c>
      <c r="K71" s="26">
        <f>Ústupovka!I71</f>
      </c>
      <c r="L71" s="26">
        <f>IF(COUNT(Dálka!E71)=0,"",Dálka!E71)</f>
      </c>
      <c r="M71" s="26">
        <f>Dálka!F71</f>
      </c>
      <c r="N71" s="26">
        <f>IF(COUNT('noční hlídka'!E71)=0,"",'noční hlídka'!E71)</f>
      </c>
      <c r="O71" s="26">
        <f>'noční hlídka'!G71</f>
      </c>
      <c r="P71" s="26">
        <f>IF(COUNT(Rychlostřelba!E71)=0,"",Rychlostřelba!E71)</f>
      </c>
      <c r="Q71" s="26">
        <f>Rychlostřelba!G71</f>
      </c>
      <c r="R71" s="26">
        <f>IF(COUNT(Kombat!E71)=0,"",Kombat!E71)</f>
      </c>
      <c r="S71" s="26">
        <f>Kombat!F71</f>
      </c>
      <c r="T71" s="26">
        <f>IF(COUNT(Hradby!E71)=0,"",Hradby!E71)</f>
      </c>
      <c r="U71" s="26">
        <f>Hradby!G71</f>
      </c>
      <c r="V71" s="26">
        <f aca="true" t="shared" si="4" ref="V71:V134">IF(COUNT(U71,S71,Q71,O71,M71,K71,I71,G71)=0,"",SUM(U71,S71,Q71,O71,M71,K71,I71,G71))</f>
      </c>
      <c r="W71" s="19">
        <f aca="true" t="shared" si="5" ref="W71:W134">IF(COUNT(V71)=0,"",RANK(V71,$V$6:$V$150))</f>
      </c>
    </row>
    <row r="72" spans="1:23" ht="12.75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3">
        <f>IF(Soutěžící!F70="","",Soutěžící!F70)</f>
      </c>
      <c r="E72" s="33">
        <f>IF(Soutěžící!H70="","",Soutěžící!H70)</f>
      </c>
      <c r="F72" s="26">
        <f>Terčovka!G72</f>
      </c>
      <c r="G72" s="26">
        <f>Terčovka!H72</f>
      </c>
      <c r="H72" s="26">
        <f>IF(COUNT(Rukojmí!E72)=0,"",Rukojmí!E72)</f>
      </c>
      <c r="I72" s="26">
        <f>Rukojmí!G72</f>
      </c>
      <c r="J72" s="26">
        <f>Ústupovka!H72</f>
      </c>
      <c r="K72" s="26">
        <f>Ústupovka!I72</f>
      </c>
      <c r="L72" s="26">
        <f>IF(COUNT(Dálka!E72)=0,"",Dálka!E72)</f>
      </c>
      <c r="M72" s="26">
        <f>Dálka!F72</f>
      </c>
      <c r="N72" s="26">
        <f>IF(COUNT('noční hlídka'!E72)=0,"",'noční hlídka'!E72)</f>
      </c>
      <c r="O72" s="26">
        <f>'noční hlídka'!G72</f>
      </c>
      <c r="P72" s="26">
        <f>IF(COUNT(Rychlostřelba!E72)=0,"",Rychlostřelba!E72)</f>
      </c>
      <c r="Q72" s="26">
        <f>Rychlostřelba!G72</f>
      </c>
      <c r="R72" s="26">
        <f>IF(COUNT(Kombat!E72)=0,"",Kombat!E72)</f>
      </c>
      <c r="S72" s="26">
        <f>Kombat!F72</f>
      </c>
      <c r="T72" s="26">
        <f>IF(COUNT(Hradby!E72)=0,"",Hradby!E72)</f>
      </c>
      <c r="U72" s="26">
        <f>Hradby!G72</f>
      </c>
      <c r="V72" s="26">
        <f t="shared" si="4"/>
      </c>
      <c r="W72" s="19">
        <f t="shared" si="5"/>
      </c>
    </row>
    <row r="73" spans="1:23" ht="12.75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3">
        <f>IF(Soutěžící!F71="","",Soutěžící!F71)</f>
      </c>
      <c r="E73" s="33">
        <f>IF(Soutěžící!H71="","",Soutěžící!H71)</f>
      </c>
      <c r="F73" s="26">
        <f>Terčovka!G73</f>
      </c>
      <c r="G73" s="26">
        <f>Terčovka!H73</f>
      </c>
      <c r="H73" s="26">
        <f>IF(COUNT(Rukojmí!E73)=0,"",Rukojmí!E73)</f>
      </c>
      <c r="I73" s="26">
        <f>Rukojmí!G73</f>
      </c>
      <c r="J73" s="26">
        <f>Ústupovka!H73</f>
      </c>
      <c r="K73" s="26">
        <f>Ústupovka!I73</f>
      </c>
      <c r="L73" s="26">
        <f>IF(COUNT(Dálka!E73)=0,"",Dálka!E73)</f>
      </c>
      <c r="M73" s="26">
        <f>Dálka!F73</f>
      </c>
      <c r="N73" s="26">
        <f>IF(COUNT('noční hlídka'!E73)=0,"",'noční hlídka'!E73)</f>
      </c>
      <c r="O73" s="26">
        <f>'noční hlídka'!G73</f>
      </c>
      <c r="P73" s="26">
        <f>IF(COUNT(Rychlostřelba!E73)=0,"",Rychlostřelba!E73)</f>
      </c>
      <c r="Q73" s="26">
        <f>Rychlostřelba!G73</f>
      </c>
      <c r="R73" s="26">
        <f>IF(COUNT(Kombat!E73)=0,"",Kombat!E73)</f>
      </c>
      <c r="S73" s="26">
        <f>Kombat!F73</f>
      </c>
      <c r="T73" s="26">
        <f>IF(COUNT(Hradby!E73)=0,"",Hradby!E73)</f>
      </c>
      <c r="U73" s="26">
        <f>Hradby!G73</f>
      </c>
      <c r="V73" s="26">
        <f t="shared" si="4"/>
      </c>
      <c r="W73" s="19">
        <f t="shared" si="5"/>
      </c>
    </row>
    <row r="74" spans="1:23" ht="12.75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3">
        <f>IF(Soutěžící!F72="","",Soutěžící!F72)</f>
      </c>
      <c r="E74" s="33">
        <f>IF(Soutěžící!H72="","",Soutěžící!H72)</f>
      </c>
      <c r="F74" s="26">
        <f>Terčovka!G74</f>
      </c>
      <c r="G74" s="26">
        <f>Terčovka!H74</f>
      </c>
      <c r="H74" s="26">
        <f>IF(COUNT(Rukojmí!E74)=0,"",Rukojmí!E74)</f>
      </c>
      <c r="I74" s="26">
        <f>Rukojmí!G74</f>
      </c>
      <c r="J74" s="26">
        <f>Ústupovka!H74</f>
      </c>
      <c r="K74" s="26">
        <f>Ústupovka!I74</f>
      </c>
      <c r="L74" s="26">
        <f>IF(COUNT(Dálka!E74)=0,"",Dálka!E74)</f>
      </c>
      <c r="M74" s="26">
        <f>Dálka!F74</f>
      </c>
      <c r="N74" s="26">
        <f>IF(COUNT('noční hlídka'!E74)=0,"",'noční hlídka'!E74)</f>
      </c>
      <c r="O74" s="26">
        <f>'noční hlídka'!G74</f>
      </c>
      <c r="P74" s="26">
        <f>IF(COUNT(Rychlostřelba!E74)=0,"",Rychlostřelba!E74)</f>
      </c>
      <c r="Q74" s="26">
        <f>Rychlostřelba!G74</f>
      </c>
      <c r="R74" s="26">
        <f>IF(COUNT(Kombat!E74)=0,"",Kombat!E74)</f>
      </c>
      <c r="S74" s="26">
        <f>Kombat!F74</f>
      </c>
      <c r="T74" s="26">
        <f>IF(COUNT(Hradby!E74)=0,"",Hradby!E74)</f>
      </c>
      <c r="U74" s="26">
        <f>Hradby!G74</f>
      </c>
      <c r="V74" s="26">
        <f t="shared" si="4"/>
      </c>
      <c r="W74" s="19">
        <f t="shared" si="5"/>
      </c>
    </row>
    <row r="75" spans="1:23" ht="12.75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3">
        <f>IF(Soutěžící!F73="","",Soutěžící!F73)</f>
      </c>
      <c r="E75" s="33">
        <f>IF(Soutěžící!H73="","",Soutěžící!H73)</f>
      </c>
      <c r="F75" s="26">
        <f>Terčovka!G75</f>
      </c>
      <c r="G75" s="26">
        <f>Terčovka!H75</f>
      </c>
      <c r="H75" s="26">
        <f>IF(COUNT(Rukojmí!E75)=0,"",Rukojmí!E75)</f>
      </c>
      <c r="I75" s="26">
        <f>Rukojmí!G75</f>
      </c>
      <c r="J75" s="26">
        <f>Ústupovka!H75</f>
      </c>
      <c r="K75" s="26">
        <f>Ústupovka!I75</f>
      </c>
      <c r="L75" s="26">
        <f>IF(COUNT(Dálka!E75)=0,"",Dálka!E75)</f>
      </c>
      <c r="M75" s="26">
        <f>Dálka!F75</f>
      </c>
      <c r="N75" s="26">
        <f>IF(COUNT('noční hlídka'!E75)=0,"",'noční hlídka'!E75)</f>
      </c>
      <c r="O75" s="26">
        <f>'noční hlídka'!G75</f>
      </c>
      <c r="P75" s="26">
        <f>IF(COUNT(Rychlostřelba!E75)=0,"",Rychlostřelba!E75)</f>
      </c>
      <c r="Q75" s="26">
        <f>Rychlostřelba!G75</f>
      </c>
      <c r="R75" s="26">
        <f>IF(COUNT(Kombat!E75)=0,"",Kombat!E75)</f>
      </c>
      <c r="S75" s="26">
        <f>Kombat!F75</f>
      </c>
      <c r="T75" s="26">
        <f>IF(COUNT(Hradby!E75)=0,"",Hradby!E75)</f>
      </c>
      <c r="U75" s="26">
        <f>Hradby!G75</f>
      </c>
      <c r="V75" s="26">
        <f t="shared" si="4"/>
      </c>
      <c r="W75" s="19">
        <f t="shared" si="5"/>
      </c>
    </row>
    <row r="76" spans="1:23" ht="12.75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3">
        <f>IF(Soutěžící!F74="","",Soutěžící!F74)</f>
      </c>
      <c r="E76" s="33">
        <f>IF(Soutěžící!H74="","",Soutěžící!H74)</f>
      </c>
      <c r="F76" s="26">
        <f>Terčovka!G76</f>
      </c>
      <c r="G76" s="26">
        <f>Terčovka!H76</f>
      </c>
      <c r="H76" s="26">
        <f>IF(COUNT(Rukojmí!E76)=0,"",Rukojmí!E76)</f>
      </c>
      <c r="I76" s="26">
        <f>Rukojmí!G76</f>
      </c>
      <c r="J76" s="26">
        <f>Ústupovka!H76</f>
      </c>
      <c r="K76" s="26">
        <f>Ústupovka!I76</f>
      </c>
      <c r="L76" s="26">
        <f>IF(COUNT(Dálka!E76)=0,"",Dálka!E76)</f>
      </c>
      <c r="M76" s="26">
        <f>Dálka!F76</f>
      </c>
      <c r="N76" s="26">
        <f>IF(COUNT('noční hlídka'!E76)=0,"",'noční hlídka'!E76)</f>
      </c>
      <c r="O76" s="26">
        <f>'noční hlídka'!G76</f>
      </c>
      <c r="P76" s="26">
        <f>IF(COUNT(Rychlostřelba!E76)=0,"",Rychlostřelba!E76)</f>
      </c>
      <c r="Q76" s="26">
        <f>Rychlostřelba!G76</f>
      </c>
      <c r="R76" s="26">
        <f>IF(COUNT(Kombat!E76)=0,"",Kombat!E76)</f>
      </c>
      <c r="S76" s="26">
        <f>Kombat!F76</f>
      </c>
      <c r="T76" s="26">
        <f>IF(COUNT(Hradby!E76)=0,"",Hradby!E76)</f>
      </c>
      <c r="U76" s="26">
        <f>Hradby!G76</f>
      </c>
      <c r="V76" s="26">
        <f t="shared" si="4"/>
      </c>
      <c r="W76" s="19">
        <f t="shared" si="5"/>
      </c>
    </row>
    <row r="77" spans="1:23" ht="12.75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3">
        <f>IF(Soutěžící!F75="","",Soutěžící!F75)</f>
      </c>
      <c r="E77" s="33">
        <f>IF(Soutěžící!H75="","",Soutěžící!H75)</f>
      </c>
      <c r="F77" s="26">
        <f>Terčovka!G77</f>
      </c>
      <c r="G77" s="26">
        <f>Terčovka!H77</f>
      </c>
      <c r="H77" s="26">
        <f>IF(COUNT(Rukojmí!E77)=0,"",Rukojmí!E77)</f>
      </c>
      <c r="I77" s="26">
        <f>Rukojmí!G77</f>
      </c>
      <c r="J77" s="26">
        <f>Ústupovka!H77</f>
      </c>
      <c r="K77" s="26">
        <f>Ústupovka!I77</f>
      </c>
      <c r="L77" s="26">
        <f>IF(COUNT(Dálka!E77)=0,"",Dálka!E77)</f>
      </c>
      <c r="M77" s="26">
        <f>Dálka!F77</f>
      </c>
      <c r="N77" s="26">
        <f>IF(COUNT('noční hlídka'!E77)=0,"",'noční hlídka'!E77)</f>
      </c>
      <c r="O77" s="26">
        <f>'noční hlídka'!G77</f>
      </c>
      <c r="P77" s="26">
        <f>IF(COUNT(Rychlostřelba!E77)=0,"",Rychlostřelba!E77)</f>
      </c>
      <c r="Q77" s="26">
        <f>Rychlostřelba!G77</f>
      </c>
      <c r="R77" s="26">
        <f>IF(COUNT(Kombat!E77)=0,"",Kombat!E77)</f>
      </c>
      <c r="S77" s="26">
        <f>Kombat!F77</f>
      </c>
      <c r="T77" s="26">
        <f>IF(COUNT(Hradby!E77)=0,"",Hradby!E77)</f>
      </c>
      <c r="U77" s="26">
        <f>Hradby!G77</f>
      </c>
      <c r="V77" s="26">
        <f t="shared" si="4"/>
      </c>
      <c r="W77" s="19">
        <f t="shared" si="5"/>
      </c>
    </row>
    <row r="78" spans="1:23" ht="12.75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3">
        <f>IF(Soutěžící!F76="","",Soutěžící!F76)</f>
      </c>
      <c r="E78" s="33">
        <f>IF(Soutěžící!H76="","",Soutěžící!H76)</f>
      </c>
      <c r="F78" s="26">
        <f>Terčovka!G78</f>
      </c>
      <c r="G78" s="26">
        <f>Terčovka!H78</f>
      </c>
      <c r="H78" s="26">
        <f>IF(COUNT(Rukojmí!E78)=0,"",Rukojmí!E78)</f>
      </c>
      <c r="I78" s="26">
        <f>Rukojmí!G78</f>
      </c>
      <c r="J78" s="26">
        <f>Ústupovka!H78</f>
      </c>
      <c r="K78" s="26">
        <f>Ústupovka!I78</f>
      </c>
      <c r="L78" s="26">
        <f>IF(COUNT(Dálka!E78)=0,"",Dálka!E78)</f>
      </c>
      <c r="M78" s="26">
        <f>Dálka!F78</f>
      </c>
      <c r="N78" s="26">
        <f>IF(COUNT('noční hlídka'!E78)=0,"",'noční hlídka'!E78)</f>
      </c>
      <c r="O78" s="26">
        <f>'noční hlídka'!G78</f>
      </c>
      <c r="P78" s="26">
        <f>IF(COUNT(Rychlostřelba!E78)=0,"",Rychlostřelba!E78)</f>
      </c>
      <c r="Q78" s="26">
        <f>Rychlostřelba!G78</f>
      </c>
      <c r="R78" s="26">
        <f>IF(COUNT(Kombat!E78)=0,"",Kombat!E78)</f>
      </c>
      <c r="S78" s="26">
        <f>Kombat!F78</f>
      </c>
      <c r="T78" s="26">
        <f>IF(COUNT(Hradby!E78)=0,"",Hradby!E78)</f>
      </c>
      <c r="U78" s="26">
        <f>Hradby!G78</f>
      </c>
      <c r="V78" s="26">
        <f t="shared" si="4"/>
      </c>
      <c r="W78" s="19">
        <f t="shared" si="5"/>
      </c>
    </row>
    <row r="79" spans="1:23" ht="12.75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3">
        <f>IF(Soutěžící!F77="","",Soutěžící!F77)</f>
      </c>
      <c r="E79" s="33">
        <f>IF(Soutěžící!H77="","",Soutěžící!H77)</f>
      </c>
      <c r="F79" s="26">
        <f>Terčovka!G79</f>
      </c>
      <c r="G79" s="26">
        <f>Terčovka!H79</f>
      </c>
      <c r="H79" s="26">
        <f>IF(COUNT(Rukojmí!E79)=0,"",Rukojmí!E79)</f>
      </c>
      <c r="I79" s="26">
        <f>Rukojmí!G79</f>
      </c>
      <c r="J79" s="26">
        <f>Ústupovka!H79</f>
      </c>
      <c r="K79" s="26">
        <f>Ústupovka!I79</f>
      </c>
      <c r="L79" s="26">
        <f>IF(COUNT(Dálka!E79)=0,"",Dálka!E79)</f>
      </c>
      <c r="M79" s="26">
        <f>Dálka!F79</f>
      </c>
      <c r="N79" s="26">
        <f>IF(COUNT('noční hlídka'!E79)=0,"",'noční hlídka'!E79)</f>
      </c>
      <c r="O79" s="26">
        <f>'noční hlídka'!G79</f>
      </c>
      <c r="P79" s="26">
        <f>IF(COUNT(Rychlostřelba!E79)=0,"",Rychlostřelba!E79)</f>
      </c>
      <c r="Q79" s="26">
        <f>Rychlostřelba!G79</f>
      </c>
      <c r="R79" s="26">
        <f>IF(COUNT(Kombat!E79)=0,"",Kombat!E79)</f>
      </c>
      <c r="S79" s="26">
        <f>Kombat!F79</f>
      </c>
      <c r="T79" s="26">
        <f>IF(COUNT(Hradby!E79)=0,"",Hradby!E79)</f>
      </c>
      <c r="U79" s="26">
        <f>Hradby!G79</f>
      </c>
      <c r="V79" s="26">
        <f t="shared" si="4"/>
      </c>
      <c r="W79" s="19">
        <f t="shared" si="5"/>
      </c>
    </row>
    <row r="80" spans="1:23" ht="12.75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3">
        <f>IF(Soutěžící!F78="","",Soutěžící!F78)</f>
      </c>
      <c r="E80" s="33">
        <f>IF(Soutěžící!H78="","",Soutěžící!H78)</f>
      </c>
      <c r="F80" s="26">
        <f>Terčovka!G80</f>
      </c>
      <c r="G80" s="26">
        <f>Terčovka!H80</f>
      </c>
      <c r="H80" s="26">
        <f>IF(COUNT(Rukojmí!E80)=0,"",Rukojmí!E80)</f>
      </c>
      <c r="I80" s="26">
        <f>Rukojmí!G80</f>
      </c>
      <c r="J80" s="26">
        <f>Ústupovka!H80</f>
      </c>
      <c r="K80" s="26">
        <f>Ústupovka!I80</f>
      </c>
      <c r="L80" s="26">
        <f>IF(COUNT(Dálka!E80)=0,"",Dálka!E80)</f>
      </c>
      <c r="M80" s="26">
        <f>Dálka!F80</f>
      </c>
      <c r="N80" s="26">
        <f>IF(COUNT('noční hlídka'!E80)=0,"",'noční hlídka'!E80)</f>
      </c>
      <c r="O80" s="26">
        <f>'noční hlídka'!G80</f>
      </c>
      <c r="P80" s="26">
        <f>IF(COUNT(Rychlostřelba!E80)=0,"",Rychlostřelba!E80)</f>
      </c>
      <c r="Q80" s="26">
        <f>Rychlostřelba!G80</f>
      </c>
      <c r="R80" s="26">
        <f>IF(COUNT(Kombat!E80)=0,"",Kombat!E80)</f>
      </c>
      <c r="S80" s="26">
        <f>Kombat!F80</f>
      </c>
      <c r="T80" s="26">
        <f>IF(COUNT(Hradby!E80)=0,"",Hradby!E80)</f>
      </c>
      <c r="U80" s="26">
        <f>Hradby!G80</f>
      </c>
      <c r="V80" s="26">
        <f t="shared" si="4"/>
      </c>
      <c r="W80" s="19">
        <f t="shared" si="5"/>
      </c>
    </row>
    <row r="81" spans="1:23" ht="12.75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3">
        <f>IF(Soutěžící!F79="","",Soutěžící!F79)</f>
      </c>
      <c r="E81" s="33">
        <f>IF(Soutěžící!H79="","",Soutěžící!H79)</f>
      </c>
      <c r="F81" s="26">
        <f>Terčovka!G81</f>
      </c>
      <c r="G81" s="26">
        <f>Terčovka!H81</f>
      </c>
      <c r="H81" s="26">
        <f>IF(COUNT(Rukojmí!E81)=0,"",Rukojmí!E81)</f>
      </c>
      <c r="I81" s="26">
        <f>Rukojmí!G81</f>
      </c>
      <c r="J81" s="26">
        <f>Ústupovka!H81</f>
      </c>
      <c r="K81" s="26">
        <f>Ústupovka!I81</f>
      </c>
      <c r="L81" s="26">
        <f>IF(COUNT(Dálka!E81)=0,"",Dálka!E81)</f>
      </c>
      <c r="M81" s="26">
        <f>Dálka!F81</f>
      </c>
      <c r="N81" s="26">
        <f>IF(COUNT('noční hlídka'!E81)=0,"",'noční hlídka'!E81)</f>
      </c>
      <c r="O81" s="26">
        <f>'noční hlídka'!G81</f>
      </c>
      <c r="P81" s="26">
        <f>IF(COUNT(Rychlostřelba!E81)=0,"",Rychlostřelba!E81)</f>
      </c>
      <c r="Q81" s="26">
        <f>Rychlostřelba!G81</f>
      </c>
      <c r="R81" s="26">
        <f>IF(COUNT(Kombat!E81)=0,"",Kombat!E81)</f>
      </c>
      <c r="S81" s="26">
        <f>Kombat!F81</f>
      </c>
      <c r="T81" s="26">
        <f>IF(COUNT(Hradby!E81)=0,"",Hradby!E81)</f>
      </c>
      <c r="U81" s="26">
        <f>Hradby!G81</f>
      </c>
      <c r="V81" s="26">
        <f t="shared" si="4"/>
      </c>
      <c r="W81" s="19">
        <f t="shared" si="5"/>
      </c>
    </row>
    <row r="82" spans="1:23" ht="12.75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3">
        <f>IF(Soutěžící!F80="","",Soutěžící!F80)</f>
      </c>
      <c r="E82" s="33">
        <f>IF(Soutěžící!H80="","",Soutěžící!H80)</f>
      </c>
      <c r="F82" s="26">
        <f>Terčovka!G82</f>
      </c>
      <c r="G82" s="26">
        <f>Terčovka!H82</f>
      </c>
      <c r="H82" s="26">
        <f>IF(COUNT(Rukojmí!E82)=0,"",Rukojmí!E82)</f>
      </c>
      <c r="I82" s="26">
        <f>Rukojmí!G82</f>
      </c>
      <c r="J82" s="26">
        <f>Ústupovka!H82</f>
      </c>
      <c r="K82" s="26">
        <f>Ústupovka!I82</f>
      </c>
      <c r="L82" s="26">
        <f>IF(COUNT(Dálka!E82)=0,"",Dálka!E82)</f>
      </c>
      <c r="M82" s="26">
        <f>Dálka!F82</f>
      </c>
      <c r="N82" s="26">
        <f>IF(COUNT('noční hlídka'!E82)=0,"",'noční hlídka'!E82)</f>
      </c>
      <c r="O82" s="26">
        <f>'noční hlídka'!G82</f>
      </c>
      <c r="P82" s="26">
        <f>IF(COUNT(Rychlostřelba!E82)=0,"",Rychlostřelba!E82)</f>
      </c>
      <c r="Q82" s="26">
        <f>Rychlostřelba!G82</f>
      </c>
      <c r="R82" s="26">
        <f>IF(COUNT(Kombat!E82)=0,"",Kombat!E82)</f>
      </c>
      <c r="S82" s="26">
        <f>Kombat!F82</f>
      </c>
      <c r="T82" s="26">
        <f>IF(COUNT(Hradby!E82)=0,"",Hradby!E82)</f>
      </c>
      <c r="U82" s="26">
        <f>Hradby!G82</f>
      </c>
      <c r="V82" s="26">
        <f t="shared" si="4"/>
      </c>
      <c r="W82" s="19">
        <f t="shared" si="5"/>
      </c>
    </row>
    <row r="83" spans="1:23" ht="12.75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3">
        <f>IF(Soutěžící!F81="","",Soutěžící!F81)</f>
      </c>
      <c r="E83" s="33">
        <f>IF(Soutěžící!H81="","",Soutěžící!H81)</f>
      </c>
      <c r="F83" s="26">
        <f>Terčovka!G83</f>
      </c>
      <c r="G83" s="26">
        <f>Terčovka!H83</f>
      </c>
      <c r="H83" s="26">
        <f>IF(COUNT(Rukojmí!E83)=0,"",Rukojmí!E83)</f>
      </c>
      <c r="I83" s="26">
        <f>Rukojmí!G83</f>
      </c>
      <c r="J83" s="26">
        <f>Ústupovka!H83</f>
      </c>
      <c r="K83" s="26">
        <f>Ústupovka!I83</f>
      </c>
      <c r="L83" s="26">
        <f>IF(COUNT(Dálka!E83)=0,"",Dálka!E83)</f>
      </c>
      <c r="M83" s="26">
        <f>Dálka!F83</f>
      </c>
      <c r="N83" s="26">
        <f>IF(COUNT('noční hlídka'!E83)=0,"",'noční hlídka'!E83)</f>
      </c>
      <c r="O83" s="26">
        <f>'noční hlídka'!G83</f>
      </c>
      <c r="P83" s="26">
        <f>IF(COUNT(Rychlostřelba!E83)=0,"",Rychlostřelba!E83)</f>
      </c>
      <c r="Q83" s="26">
        <f>Rychlostřelba!G83</f>
      </c>
      <c r="R83" s="26">
        <f>IF(COUNT(Kombat!E83)=0,"",Kombat!E83)</f>
      </c>
      <c r="S83" s="26">
        <f>Kombat!F83</f>
      </c>
      <c r="T83" s="26">
        <f>IF(COUNT(Hradby!E83)=0,"",Hradby!E83)</f>
      </c>
      <c r="U83" s="26">
        <f>Hradby!G83</f>
      </c>
      <c r="V83" s="26">
        <f t="shared" si="4"/>
      </c>
      <c r="W83" s="19">
        <f t="shared" si="5"/>
      </c>
    </row>
    <row r="84" spans="1:23" ht="12.75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3">
        <f>IF(Soutěžící!F82="","",Soutěžící!F82)</f>
      </c>
      <c r="E84" s="33">
        <f>IF(Soutěžící!H82="","",Soutěžící!H82)</f>
      </c>
      <c r="F84" s="26">
        <f>Terčovka!G84</f>
      </c>
      <c r="G84" s="26">
        <f>Terčovka!H84</f>
      </c>
      <c r="H84" s="26">
        <f>IF(COUNT(Rukojmí!E84)=0,"",Rukojmí!E84)</f>
      </c>
      <c r="I84" s="26">
        <f>Rukojmí!G84</f>
      </c>
      <c r="J84" s="26">
        <f>Ústupovka!H84</f>
      </c>
      <c r="K84" s="26">
        <f>Ústupovka!I84</f>
      </c>
      <c r="L84" s="26">
        <f>IF(COUNT(Dálka!E84)=0,"",Dálka!E84)</f>
      </c>
      <c r="M84" s="26">
        <f>Dálka!F84</f>
      </c>
      <c r="N84" s="26">
        <f>IF(COUNT('noční hlídka'!E84)=0,"",'noční hlídka'!E84)</f>
      </c>
      <c r="O84" s="26">
        <f>'noční hlídka'!G84</f>
      </c>
      <c r="P84" s="26">
        <f>IF(COUNT(Rychlostřelba!E84)=0,"",Rychlostřelba!E84)</f>
      </c>
      <c r="Q84" s="26">
        <f>Rychlostřelba!G84</f>
      </c>
      <c r="R84" s="26">
        <f>IF(COUNT(Kombat!E84)=0,"",Kombat!E84)</f>
      </c>
      <c r="S84" s="26">
        <f>Kombat!F84</f>
      </c>
      <c r="T84" s="26">
        <f>IF(COUNT(Hradby!E84)=0,"",Hradby!E84)</f>
      </c>
      <c r="U84" s="26">
        <f>Hradby!G84</f>
      </c>
      <c r="V84" s="26">
        <f t="shared" si="4"/>
      </c>
      <c r="W84" s="19">
        <f t="shared" si="5"/>
      </c>
    </row>
    <row r="85" spans="1:23" ht="12.75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3">
        <f>IF(Soutěžící!F83="","",Soutěžící!F83)</f>
      </c>
      <c r="E85" s="33">
        <f>IF(Soutěžící!H83="","",Soutěžící!H83)</f>
      </c>
      <c r="F85" s="26">
        <f>Terčovka!G85</f>
      </c>
      <c r="G85" s="26">
        <f>Terčovka!H85</f>
      </c>
      <c r="H85" s="26">
        <f>IF(COUNT(Rukojmí!E85)=0,"",Rukojmí!E85)</f>
      </c>
      <c r="I85" s="26">
        <f>Rukojmí!G85</f>
      </c>
      <c r="J85" s="26">
        <f>Ústupovka!H85</f>
      </c>
      <c r="K85" s="26">
        <f>Ústupovka!I85</f>
      </c>
      <c r="L85" s="26">
        <f>IF(COUNT(Dálka!E85)=0,"",Dálka!E85)</f>
      </c>
      <c r="M85" s="26">
        <f>Dálka!F85</f>
      </c>
      <c r="N85" s="26">
        <f>IF(COUNT('noční hlídka'!E85)=0,"",'noční hlídka'!E85)</f>
      </c>
      <c r="O85" s="26">
        <f>'noční hlídka'!G85</f>
      </c>
      <c r="P85" s="26">
        <f>IF(COUNT(Rychlostřelba!E85)=0,"",Rychlostřelba!E85)</f>
      </c>
      <c r="Q85" s="26">
        <f>Rychlostřelba!G85</f>
      </c>
      <c r="R85" s="26">
        <f>IF(COUNT(Kombat!E85)=0,"",Kombat!E85)</f>
      </c>
      <c r="S85" s="26">
        <f>Kombat!F85</f>
      </c>
      <c r="T85" s="26">
        <f>IF(COUNT(Hradby!E85)=0,"",Hradby!E85)</f>
      </c>
      <c r="U85" s="26">
        <f>Hradby!G85</f>
      </c>
      <c r="V85" s="26">
        <f t="shared" si="4"/>
      </c>
      <c r="W85" s="19">
        <f t="shared" si="5"/>
      </c>
    </row>
    <row r="86" spans="1:23" ht="12.75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3">
        <f>IF(Soutěžící!F84="","",Soutěžící!F84)</f>
      </c>
      <c r="E86" s="33">
        <f>IF(Soutěžící!H84="","",Soutěžící!H84)</f>
      </c>
      <c r="F86" s="26">
        <f>Terčovka!G86</f>
      </c>
      <c r="G86" s="26">
        <f>Terčovka!H86</f>
      </c>
      <c r="H86" s="26">
        <f>IF(COUNT(Rukojmí!E86)=0,"",Rukojmí!E86)</f>
      </c>
      <c r="I86" s="26">
        <f>Rukojmí!G86</f>
      </c>
      <c r="J86" s="26">
        <f>Ústupovka!H86</f>
      </c>
      <c r="K86" s="26">
        <f>Ústupovka!I86</f>
      </c>
      <c r="L86" s="26">
        <f>IF(COUNT(Dálka!E86)=0,"",Dálka!E86)</f>
      </c>
      <c r="M86" s="26">
        <f>Dálka!F86</f>
      </c>
      <c r="N86" s="26">
        <f>IF(COUNT('noční hlídka'!E86)=0,"",'noční hlídka'!E86)</f>
      </c>
      <c r="O86" s="26">
        <f>'noční hlídka'!G86</f>
      </c>
      <c r="P86" s="26">
        <f>IF(COUNT(Rychlostřelba!E86)=0,"",Rychlostřelba!E86)</f>
      </c>
      <c r="Q86" s="26">
        <f>Rychlostřelba!G86</f>
      </c>
      <c r="R86" s="26">
        <f>IF(COUNT(Kombat!E86)=0,"",Kombat!E86)</f>
      </c>
      <c r="S86" s="26">
        <f>Kombat!F86</f>
      </c>
      <c r="T86" s="26">
        <f>IF(COUNT(Hradby!E86)=0,"",Hradby!E86)</f>
      </c>
      <c r="U86" s="26">
        <f>Hradby!G86</f>
      </c>
      <c r="V86" s="26">
        <f t="shared" si="4"/>
      </c>
      <c r="W86" s="19">
        <f t="shared" si="5"/>
      </c>
    </row>
    <row r="87" spans="1:23" ht="12.75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3">
        <f>IF(Soutěžící!F85="","",Soutěžící!F85)</f>
      </c>
      <c r="E87" s="33">
        <f>IF(Soutěžící!H85="","",Soutěžící!H85)</f>
      </c>
      <c r="F87" s="26">
        <f>Terčovka!G87</f>
      </c>
      <c r="G87" s="26">
        <f>Terčovka!H87</f>
      </c>
      <c r="H87" s="26">
        <f>IF(COUNT(Rukojmí!E87)=0,"",Rukojmí!E87)</f>
      </c>
      <c r="I87" s="26">
        <f>Rukojmí!G87</f>
      </c>
      <c r="J87" s="26">
        <f>Ústupovka!H87</f>
      </c>
      <c r="K87" s="26">
        <f>Ústupovka!I87</f>
      </c>
      <c r="L87" s="26">
        <f>IF(COUNT(Dálka!E87)=0,"",Dálka!E87)</f>
      </c>
      <c r="M87" s="26">
        <f>Dálka!F87</f>
      </c>
      <c r="N87" s="26">
        <f>IF(COUNT('noční hlídka'!E87)=0,"",'noční hlídka'!E87)</f>
      </c>
      <c r="O87" s="26">
        <f>'noční hlídka'!G87</f>
      </c>
      <c r="P87" s="26">
        <f>IF(COUNT(Rychlostřelba!E87)=0,"",Rychlostřelba!E87)</f>
      </c>
      <c r="Q87" s="26">
        <f>Rychlostřelba!G87</f>
      </c>
      <c r="R87" s="26">
        <f>IF(COUNT(Kombat!E87)=0,"",Kombat!E87)</f>
      </c>
      <c r="S87" s="26">
        <f>Kombat!F87</f>
      </c>
      <c r="T87" s="26">
        <f>IF(COUNT(Hradby!E87)=0,"",Hradby!E87)</f>
      </c>
      <c r="U87" s="26">
        <f>Hradby!G87</f>
      </c>
      <c r="V87" s="26">
        <f t="shared" si="4"/>
      </c>
      <c r="W87" s="19">
        <f t="shared" si="5"/>
      </c>
    </row>
    <row r="88" spans="1:23" ht="12.75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3">
        <f>IF(Soutěžící!F86="","",Soutěžící!F86)</f>
      </c>
      <c r="E88" s="33">
        <f>IF(Soutěžící!H86="","",Soutěžící!H86)</f>
      </c>
      <c r="F88" s="26">
        <f>Terčovka!G88</f>
      </c>
      <c r="G88" s="26">
        <f>Terčovka!H88</f>
      </c>
      <c r="H88" s="26">
        <f>IF(COUNT(Rukojmí!E88)=0,"",Rukojmí!E88)</f>
      </c>
      <c r="I88" s="26">
        <f>Rukojmí!G88</f>
      </c>
      <c r="J88" s="26">
        <f>Ústupovka!H88</f>
      </c>
      <c r="K88" s="26">
        <f>Ústupovka!I88</f>
      </c>
      <c r="L88" s="26">
        <f>IF(COUNT(Dálka!E88)=0,"",Dálka!E88)</f>
      </c>
      <c r="M88" s="26">
        <f>Dálka!F88</f>
      </c>
      <c r="N88" s="26">
        <f>IF(COUNT('noční hlídka'!E88)=0,"",'noční hlídka'!E88)</f>
      </c>
      <c r="O88" s="26">
        <f>'noční hlídka'!G88</f>
      </c>
      <c r="P88" s="26">
        <f>IF(COUNT(Rychlostřelba!E88)=0,"",Rychlostřelba!E88)</f>
      </c>
      <c r="Q88" s="26">
        <f>Rychlostřelba!G88</f>
      </c>
      <c r="R88" s="26">
        <f>IF(COUNT(Kombat!E88)=0,"",Kombat!E88)</f>
      </c>
      <c r="S88" s="26">
        <f>Kombat!F88</f>
      </c>
      <c r="T88" s="26">
        <f>IF(COUNT(Hradby!E88)=0,"",Hradby!E88)</f>
      </c>
      <c r="U88" s="26">
        <f>Hradby!G88</f>
      </c>
      <c r="V88" s="26">
        <f t="shared" si="4"/>
      </c>
      <c r="W88" s="19">
        <f t="shared" si="5"/>
      </c>
    </row>
    <row r="89" spans="1:23" ht="12.75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3">
        <f>IF(Soutěžící!F87="","",Soutěžící!F87)</f>
      </c>
      <c r="E89" s="33">
        <f>IF(Soutěžící!H87="","",Soutěžící!H87)</f>
      </c>
      <c r="F89" s="26">
        <f>Terčovka!G89</f>
      </c>
      <c r="G89" s="26">
        <f>Terčovka!H89</f>
      </c>
      <c r="H89" s="26">
        <f>IF(COUNT(Rukojmí!E89)=0,"",Rukojmí!E89)</f>
      </c>
      <c r="I89" s="26">
        <f>Rukojmí!G89</f>
      </c>
      <c r="J89" s="26">
        <f>Ústupovka!H89</f>
      </c>
      <c r="K89" s="26">
        <f>Ústupovka!I89</f>
      </c>
      <c r="L89" s="26">
        <f>IF(COUNT(Dálka!E89)=0,"",Dálka!E89)</f>
      </c>
      <c r="M89" s="26">
        <f>Dálka!F89</f>
      </c>
      <c r="N89" s="26">
        <f>IF(COUNT('noční hlídka'!E89)=0,"",'noční hlídka'!E89)</f>
      </c>
      <c r="O89" s="26">
        <f>'noční hlídka'!G89</f>
      </c>
      <c r="P89" s="26">
        <f>IF(COUNT(Rychlostřelba!E89)=0,"",Rychlostřelba!E89)</f>
      </c>
      <c r="Q89" s="26">
        <f>Rychlostřelba!G89</f>
      </c>
      <c r="R89" s="26">
        <f>IF(COUNT(Kombat!E89)=0,"",Kombat!E89)</f>
      </c>
      <c r="S89" s="26">
        <f>Kombat!F89</f>
      </c>
      <c r="T89" s="26">
        <f>IF(COUNT(Hradby!E89)=0,"",Hradby!E89)</f>
      </c>
      <c r="U89" s="26">
        <f>Hradby!G89</f>
      </c>
      <c r="V89" s="26">
        <f t="shared" si="4"/>
      </c>
      <c r="W89" s="19">
        <f t="shared" si="5"/>
      </c>
    </row>
    <row r="90" spans="1:23" ht="12.75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3">
        <f>IF(Soutěžící!F88="","",Soutěžící!F88)</f>
      </c>
      <c r="E90" s="33">
        <f>IF(Soutěžící!H88="","",Soutěžící!H88)</f>
      </c>
      <c r="F90" s="26">
        <f>Terčovka!G90</f>
      </c>
      <c r="G90" s="26">
        <f>Terčovka!H90</f>
      </c>
      <c r="H90" s="26">
        <f>IF(COUNT(Rukojmí!E90)=0,"",Rukojmí!E90)</f>
      </c>
      <c r="I90" s="26">
        <f>Rukojmí!G90</f>
      </c>
      <c r="J90" s="26">
        <f>Ústupovka!H90</f>
      </c>
      <c r="K90" s="26">
        <f>Ústupovka!I90</f>
      </c>
      <c r="L90" s="26">
        <f>IF(COUNT(Dálka!E90)=0,"",Dálka!E90)</f>
      </c>
      <c r="M90" s="26">
        <f>Dálka!F90</f>
      </c>
      <c r="N90" s="26">
        <f>IF(COUNT('noční hlídka'!E90)=0,"",'noční hlídka'!E90)</f>
      </c>
      <c r="O90" s="26">
        <f>'noční hlídka'!G90</f>
      </c>
      <c r="P90" s="26">
        <f>IF(COUNT(Rychlostřelba!E90)=0,"",Rychlostřelba!E90)</f>
      </c>
      <c r="Q90" s="26">
        <f>Rychlostřelba!G90</f>
      </c>
      <c r="R90" s="26">
        <f>IF(COUNT(Kombat!E90)=0,"",Kombat!E90)</f>
      </c>
      <c r="S90" s="26">
        <f>Kombat!F90</f>
      </c>
      <c r="T90" s="26">
        <f>IF(COUNT(Hradby!E90)=0,"",Hradby!E90)</f>
      </c>
      <c r="U90" s="26">
        <f>Hradby!G90</f>
      </c>
      <c r="V90" s="26">
        <f t="shared" si="4"/>
      </c>
      <c r="W90" s="19">
        <f t="shared" si="5"/>
      </c>
    </row>
    <row r="91" spans="1:23" ht="12.75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3">
        <f>IF(Soutěžící!F89="","",Soutěžící!F89)</f>
      </c>
      <c r="E91" s="33">
        <f>IF(Soutěžící!H89="","",Soutěžící!H89)</f>
      </c>
      <c r="F91" s="26">
        <f>Terčovka!G91</f>
      </c>
      <c r="G91" s="26">
        <f>Terčovka!H91</f>
      </c>
      <c r="H91" s="26">
        <f>IF(COUNT(Rukojmí!E91)=0,"",Rukojmí!E91)</f>
      </c>
      <c r="I91" s="26">
        <f>Rukojmí!G91</f>
      </c>
      <c r="J91" s="26">
        <f>Ústupovka!H91</f>
      </c>
      <c r="K91" s="26">
        <f>Ústupovka!I91</f>
      </c>
      <c r="L91" s="26">
        <f>IF(COUNT(Dálka!E91)=0,"",Dálka!E91)</f>
      </c>
      <c r="M91" s="26">
        <f>Dálka!F91</f>
      </c>
      <c r="N91" s="26">
        <f>IF(COUNT('noční hlídka'!E91)=0,"",'noční hlídka'!E91)</f>
      </c>
      <c r="O91" s="26">
        <f>'noční hlídka'!G91</f>
      </c>
      <c r="P91" s="26">
        <f>IF(COUNT(Rychlostřelba!E91)=0,"",Rychlostřelba!E91)</f>
      </c>
      <c r="Q91" s="26">
        <f>Rychlostřelba!G91</f>
      </c>
      <c r="R91" s="26">
        <f>IF(COUNT(Kombat!E91)=0,"",Kombat!E91)</f>
      </c>
      <c r="S91" s="26">
        <f>Kombat!F91</f>
      </c>
      <c r="T91" s="26">
        <f>IF(COUNT(Hradby!E91)=0,"",Hradby!E91)</f>
      </c>
      <c r="U91" s="26">
        <f>Hradby!G91</f>
      </c>
      <c r="V91" s="26">
        <f t="shared" si="4"/>
      </c>
      <c r="W91" s="19">
        <f t="shared" si="5"/>
      </c>
    </row>
    <row r="92" spans="1:23" ht="12.75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3">
        <f>IF(Soutěžící!F90="","",Soutěžící!F90)</f>
      </c>
      <c r="E92" s="33">
        <f>IF(Soutěžící!H90="","",Soutěžící!H90)</f>
      </c>
      <c r="F92" s="26">
        <f>Terčovka!G92</f>
      </c>
      <c r="G92" s="26">
        <f>Terčovka!H92</f>
      </c>
      <c r="H92" s="26">
        <f>IF(COUNT(Rukojmí!E92)=0,"",Rukojmí!E92)</f>
      </c>
      <c r="I92" s="26">
        <f>Rukojmí!G92</f>
      </c>
      <c r="J92" s="26">
        <f>Ústupovka!H92</f>
      </c>
      <c r="K92" s="26">
        <f>Ústupovka!I92</f>
      </c>
      <c r="L92" s="26">
        <f>IF(COUNT(Dálka!E92)=0,"",Dálka!E92)</f>
      </c>
      <c r="M92" s="26">
        <f>Dálka!F92</f>
      </c>
      <c r="N92" s="26">
        <f>IF(COUNT('noční hlídka'!E92)=0,"",'noční hlídka'!E92)</f>
      </c>
      <c r="O92" s="26">
        <f>'noční hlídka'!G92</f>
      </c>
      <c r="P92" s="26">
        <f>IF(COUNT(Rychlostřelba!E92)=0,"",Rychlostřelba!E92)</f>
      </c>
      <c r="Q92" s="26">
        <f>Rychlostřelba!G92</f>
      </c>
      <c r="R92" s="26">
        <f>IF(COUNT(Kombat!E92)=0,"",Kombat!E92)</f>
      </c>
      <c r="S92" s="26">
        <f>Kombat!F92</f>
      </c>
      <c r="T92" s="26">
        <f>IF(COUNT(Hradby!E92)=0,"",Hradby!E92)</f>
      </c>
      <c r="U92" s="26">
        <f>Hradby!G92</f>
      </c>
      <c r="V92" s="26">
        <f t="shared" si="4"/>
      </c>
      <c r="W92" s="19">
        <f t="shared" si="5"/>
      </c>
    </row>
    <row r="93" spans="1:23" ht="12.75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3">
        <f>IF(Soutěžící!F91="","",Soutěžící!F91)</f>
      </c>
      <c r="E93" s="33">
        <f>IF(Soutěžící!H91="","",Soutěžící!H91)</f>
      </c>
      <c r="F93" s="26">
        <f>Terčovka!G93</f>
      </c>
      <c r="G93" s="26">
        <f>Terčovka!H93</f>
      </c>
      <c r="H93" s="26">
        <f>IF(COUNT(Rukojmí!E93)=0,"",Rukojmí!E93)</f>
      </c>
      <c r="I93" s="26">
        <f>Rukojmí!G93</f>
      </c>
      <c r="J93" s="26">
        <f>Ústupovka!H93</f>
      </c>
      <c r="K93" s="26">
        <f>Ústupovka!I93</f>
      </c>
      <c r="L93" s="26">
        <f>IF(COUNT(Dálka!E93)=0,"",Dálka!E93)</f>
      </c>
      <c r="M93" s="26">
        <f>Dálka!F93</f>
      </c>
      <c r="N93" s="26">
        <f>IF(COUNT('noční hlídka'!E93)=0,"",'noční hlídka'!E93)</f>
      </c>
      <c r="O93" s="26">
        <f>'noční hlídka'!G93</f>
      </c>
      <c r="P93" s="26">
        <f>IF(COUNT(Rychlostřelba!E93)=0,"",Rychlostřelba!E93)</f>
      </c>
      <c r="Q93" s="26">
        <f>Rychlostřelba!G93</f>
      </c>
      <c r="R93" s="26">
        <f>IF(COUNT(Kombat!E93)=0,"",Kombat!E93)</f>
      </c>
      <c r="S93" s="26">
        <f>Kombat!F93</f>
      </c>
      <c r="T93" s="26">
        <f>IF(COUNT(Hradby!E93)=0,"",Hradby!E93)</f>
      </c>
      <c r="U93" s="26">
        <f>Hradby!G93</f>
      </c>
      <c r="V93" s="26">
        <f t="shared" si="4"/>
      </c>
      <c r="W93" s="19">
        <f t="shared" si="5"/>
      </c>
    </row>
    <row r="94" spans="1:23" ht="12.75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3">
        <f>IF(Soutěžící!F92="","",Soutěžící!F92)</f>
      </c>
      <c r="E94" s="33">
        <f>IF(Soutěžící!H92="","",Soutěžící!H92)</f>
      </c>
      <c r="F94" s="26">
        <f>Terčovka!G94</f>
      </c>
      <c r="G94" s="26">
        <f>Terčovka!H94</f>
      </c>
      <c r="H94" s="26">
        <f>IF(COUNT(Rukojmí!E94)=0,"",Rukojmí!E94)</f>
      </c>
      <c r="I94" s="26">
        <f>Rukojmí!G94</f>
      </c>
      <c r="J94" s="26">
        <f>Ústupovka!H94</f>
      </c>
      <c r="K94" s="26">
        <f>Ústupovka!I94</f>
      </c>
      <c r="L94" s="26">
        <f>IF(COUNT(Dálka!E94)=0,"",Dálka!E94)</f>
      </c>
      <c r="M94" s="26">
        <f>Dálka!F94</f>
      </c>
      <c r="N94" s="26">
        <f>IF(COUNT('noční hlídka'!E94)=0,"",'noční hlídka'!E94)</f>
      </c>
      <c r="O94" s="26">
        <f>'noční hlídka'!G94</f>
      </c>
      <c r="P94" s="26">
        <f>IF(COUNT(Rychlostřelba!E94)=0,"",Rychlostřelba!E94)</f>
      </c>
      <c r="Q94" s="26">
        <f>Rychlostřelba!G94</f>
      </c>
      <c r="R94" s="26">
        <f>IF(COUNT(Kombat!E94)=0,"",Kombat!E94)</f>
      </c>
      <c r="S94" s="26">
        <f>Kombat!F94</f>
      </c>
      <c r="T94" s="26">
        <f>IF(COUNT(Hradby!E94)=0,"",Hradby!E94)</f>
      </c>
      <c r="U94" s="26">
        <f>Hradby!G94</f>
      </c>
      <c r="V94" s="26">
        <f t="shared" si="4"/>
      </c>
      <c r="W94" s="19">
        <f t="shared" si="5"/>
      </c>
    </row>
    <row r="95" spans="1:23" ht="12.75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3">
        <f>IF(Soutěžící!F93="","",Soutěžící!F93)</f>
      </c>
      <c r="E95" s="33">
        <f>IF(Soutěžící!H93="","",Soutěžící!H93)</f>
      </c>
      <c r="F95" s="26">
        <f>Terčovka!G95</f>
      </c>
      <c r="G95" s="26">
        <f>Terčovka!H95</f>
      </c>
      <c r="H95" s="26">
        <f>IF(COUNT(Rukojmí!E95)=0,"",Rukojmí!E95)</f>
      </c>
      <c r="I95" s="26">
        <f>Rukojmí!G95</f>
      </c>
      <c r="J95" s="26">
        <f>Ústupovka!H95</f>
      </c>
      <c r="K95" s="26">
        <f>Ústupovka!I95</f>
      </c>
      <c r="L95" s="26">
        <f>IF(COUNT(Dálka!E95)=0,"",Dálka!E95)</f>
      </c>
      <c r="M95" s="26">
        <f>Dálka!F95</f>
      </c>
      <c r="N95" s="26">
        <f>IF(COUNT('noční hlídka'!E95)=0,"",'noční hlídka'!E95)</f>
      </c>
      <c r="O95" s="26">
        <f>'noční hlídka'!G95</f>
      </c>
      <c r="P95" s="26">
        <f>IF(COUNT(Rychlostřelba!E95)=0,"",Rychlostřelba!E95)</f>
      </c>
      <c r="Q95" s="26">
        <f>Rychlostřelba!G95</f>
      </c>
      <c r="R95" s="26">
        <f>IF(COUNT(Kombat!E95)=0,"",Kombat!E95)</f>
      </c>
      <c r="S95" s="26">
        <f>Kombat!F95</f>
      </c>
      <c r="T95" s="26">
        <f>IF(COUNT(Hradby!E95)=0,"",Hradby!E95)</f>
      </c>
      <c r="U95" s="26">
        <f>Hradby!G95</f>
      </c>
      <c r="V95" s="26">
        <f t="shared" si="4"/>
      </c>
      <c r="W95" s="19">
        <f t="shared" si="5"/>
      </c>
    </row>
    <row r="96" spans="1:23" ht="12.75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3">
        <f>IF(Soutěžící!F94="","",Soutěžící!F94)</f>
      </c>
      <c r="E96" s="33">
        <f>IF(Soutěžící!H94="","",Soutěžící!H94)</f>
      </c>
      <c r="F96" s="26">
        <f>Terčovka!G96</f>
      </c>
      <c r="G96" s="26">
        <f>Terčovka!H96</f>
      </c>
      <c r="H96" s="26">
        <f>IF(COUNT(Rukojmí!E96)=0,"",Rukojmí!E96)</f>
      </c>
      <c r="I96" s="26">
        <f>Rukojmí!G96</f>
      </c>
      <c r="J96" s="26">
        <f>Ústupovka!H96</f>
      </c>
      <c r="K96" s="26">
        <f>Ústupovka!I96</f>
      </c>
      <c r="L96" s="26">
        <f>IF(COUNT(Dálka!E96)=0,"",Dálka!E96)</f>
      </c>
      <c r="M96" s="26">
        <f>Dálka!F96</f>
      </c>
      <c r="N96" s="26">
        <f>IF(COUNT('noční hlídka'!E96)=0,"",'noční hlídka'!E96)</f>
      </c>
      <c r="O96" s="26">
        <f>'noční hlídka'!G96</f>
      </c>
      <c r="P96" s="26">
        <f>IF(COUNT(Rychlostřelba!E96)=0,"",Rychlostřelba!E96)</f>
      </c>
      <c r="Q96" s="26">
        <f>Rychlostřelba!G96</f>
      </c>
      <c r="R96" s="26">
        <f>IF(COUNT(Kombat!E96)=0,"",Kombat!E96)</f>
      </c>
      <c r="S96" s="26">
        <f>Kombat!F96</f>
      </c>
      <c r="T96" s="26">
        <f>IF(COUNT(Hradby!E96)=0,"",Hradby!E96)</f>
      </c>
      <c r="U96" s="26">
        <f>Hradby!G96</f>
      </c>
      <c r="V96" s="26">
        <f t="shared" si="4"/>
      </c>
      <c r="W96" s="19">
        <f t="shared" si="5"/>
      </c>
    </row>
    <row r="97" spans="1:23" ht="12.75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3">
        <f>IF(Soutěžící!F95="","",Soutěžící!F95)</f>
      </c>
      <c r="E97" s="33">
        <f>IF(Soutěžící!H95="","",Soutěžící!H95)</f>
      </c>
      <c r="F97" s="26">
        <f>Terčovka!G97</f>
      </c>
      <c r="G97" s="26">
        <f>Terčovka!H97</f>
      </c>
      <c r="H97" s="26">
        <f>IF(COUNT(Rukojmí!E97)=0,"",Rukojmí!E97)</f>
      </c>
      <c r="I97" s="26">
        <f>Rukojmí!G97</f>
      </c>
      <c r="J97" s="26">
        <f>Ústupovka!H97</f>
      </c>
      <c r="K97" s="26">
        <f>Ústupovka!I97</f>
      </c>
      <c r="L97" s="26">
        <f>IF(COUNT(Dálka!E97)=0,"",Dálka!E97)</f>
      </c>
      <c r="M97" s="26">
        <f>Dálka!F97</f>
      </c>
      <c r="N97" s="26">
        <f>IF(COUNT('noční hlídka'!E97)=0,"",'noční hlídka'!E97)</f>
      </c>
      <c r="O97" s="26">
        <f>'noční hlídka'!G97</f>
      </c>
      <c r="P97" s="26">
        <f>IF(COUNT(Rychlostřelba!E97)=0,"",Rychlostřelba!E97)</f>
      </c>
      <c r="Q97" s="26">
        <f>Rychlostřelba!G97</f>
      </c>
      <c r="R97" s="26">
        <f>IF(COUNT(Kombat!E97)=0,"",Kombat!E97)</f>
      </c>
      <c r="S97" s="26">
        <f>Kombat!F97</f>
      </c>
      <c r="T97" s="26">
        <f>IF(COUNT(Hradby!E97)=0,"",Hradby!E97)</f>
      </c>
      <c r="U97" s="26">
        <f>Hradby!G97</f>
      </c>
      <c r="V97" s="26">
        <f t="shared" si="4"/>
      </c>
      <c r="W97" s="19">
        <f t="shared" si="5"/>
      </c>
    </row>
    <row r="98" spans="1:23" ht="12.75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3">
        <f>IF(Soutěžící!F96="","",Soutěžící!F96)</f>
      </c>
      <c r="E98" s="33">
        <f>IF(Soutěžící!H96="","",Soutěžící!H96)</f>
      </c>
      <c r="F98" s="26">
        <f>Terčovka!G98</f>
      </c>
      <c r="G98" s="26">
        <f>Terčovka!H98</f>
      </c>
      <c r="H98" s="26">
        <f>IF(COUNT(Rukojmí!E98)=0,"",Rukojmí!E98)</f>
      </c>
      <c r="I98" s="26">
        <f>Rukojmí!G98</f>
      </c>
      <c r="J98" s="26">
        <f>Ústupovka!H98</f>
      </c>
      <c r="K98" s="26">
        <f>Ústupovka!I98</f>
      </c>
      <c r="L98" s="26">
        <f>IF(COUNT(Dálka!E98)=0,"",Dálka!E98)</f>
      </c>
      <c r="M98" s="26">
        <f>Dálka!F98</f>
      </c>
      <c r="N98" s="26">
        <f>IF(COUNT('noční hlídka'!E98)=0,"",'noční hlídka'!E98)</f>
      </c>
      <c r="O98" s="26">
        <f>'noční hlídka'!G98</f>
      </c>
      <c r="P98" s="26">
        <f>IF(COUNT(Rychlostřelba!E98)=0,"",Rychlostřelba!E98)</f>
      </c>
      <c r="Q98" s="26">
        <f>Rychlostřelba!G98</f>
      </c>
      <c r="R98" s="26">
        <f>IF(COUNT(Kombat!E98)=0,"",Kombat!E98)</f>
      </c>
      <c r="S98" s="26">
        <f>Kombat!F98</f>
      </c>
      <c r="T98" s="26">
        <f>IF(COUNT(Hradby!E98)=0,"",Hradby!E98)</f>
      </c>
      <c r="U98" s="26">
        <f>Hradby!G98</f>
      </c>
      <c r="V98" s="26">
        <f t="shared" si="4"/>
      </c>
      <c r="W98" s="19">
        <f t="shared" si="5"/>
      </c>
    </row>
    <row r="99" spans="1:23" ht="12.75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3">
        <f>IF(Soutěžící!F97="","",Soutěžící!F97)</f>
      </c>
      <c r="E99" s="33">
        <f>IF(Soutěžící!H97="","",Soutěžící!H97)</f>
      </c>
      <c r="F99" s="26">
        <f>Terčovka!G99</f>
      </c>
      <c r="G99" s="26">
        <f>Terčovka!H99</f>
      </c>
      <c r="H99" s="26">
        <f>IF(COUNT(Rukojmí!E99)=0,"",Rukojmí!E99)</f>
      </c>
      <c r="I99" s="26">
        <f>Rukojmí!G99</f>
      </c>
      <c r="J99" s="26">
        <f>Ústupovka!H99</f>
      </c>
      <c r="K99" s="26">
        <f>Ústupovka!I99</f>
      </c>
      <c r="L99" s="26">
        <f>IF(COUNT(Dálka!E99)=0,"",Dálka!E99)</f>
      </c>
      <c r="M99" s="26">
        <f>Dálka!F99</f>
      </c>
      <c r="N99" s="26">
        <f>IF(COUNT('noční hlídka'!E99)=0,"",'noční hlídka'!E99)</f>
      </c>
      <c r="O99" s="26">
        <f>'noční hlídka'!G99</f>
      </c>
      <c r="P99" s="26">
        <f>IF(COUNT(Rychlostřelba!E99)=0,"",Rychlostřelba!E99)</f>
      </c>
      <c r="Q99" s="26">
        <f>Rychlostřelba!G99</f>
      </c>
      <c r="R99" s="26">
        <f>IF(COUNT(Kombat!E99)=0,"",Kombat!E99)</f>
      </c>
      <c r="S99" s="26">
        <f>Kombat!F99</f>
      </c>
      <c r="T99" s="26">
        <f>IF(COUNT(Hradby!E99)=0,"",Hradby!E99)</f>
      </c>
      <c r="U99" s="26">
        <f>Hradby!G99</f>
      </c>
      <c r="V99" s="26">
        <f t="shared" si="4"/>
      </c>
      <c r="W99" s="19">
        <f t="shared" si="5"/>
      </c>
    </row>
    <row r="100" spans="1:23" ht="12.75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IF(Soutěžící!F98="","",Soutěžící!F98)</f>
      </c>
      <c r="E100" s="33">
        <f>IF(Soutěžící!H98="","",Soutěžící!H98)</f>
      </c>
      <c r="F100" s="26">
        <f>Terčovka!G100</f>
      </c>
      <c r="G100" s="26">
        <f>Terčovka!H100</f>
      </c>
      <c r="H100" s="26">
        <f>IF(COUNT(Rukojmí!E100)=0,"",Rukojmí!E100)</f>
      </c>
      <c r="I100" s="26">
        <f>Rukojmí!G100</f>
      </c>
      <c r="J100" s="26">
        <f>Ústupovka!H100</f>
      </c>
      <c r="K100" s="26">
        <f>Ústupovka!I100</f>
      </c>
      <c r="L100" s="26">
        <f>IF(COUNT(Dálka!E100)=0,"",Dálka!E100)</f>
      </c>
      <c r="M100" s="26">
        <f>Dálka!F100</f>
      </c>
      <c r="N100" s="26">
        <f>IF(COUNT('noční hlídka'!E100)=0,"",'noční hlídka'!E100)</f>
      </c>
      <c r="O100" s="26">
        <f>'noční hlídka'!G100</f>
      </c>
      <c r="P100" s="26">
        <f>IF(COUNT(Rychlostřelba!E100)=0,"",Rychlostřelba!E100)</f>
      </c>
      <c r="Q100" s="26">
        <f>Rychlostřelba!G100</f>
      </c>
      <c r="R100" s="26">
        <f>IF(COUNT(Kombat!E100)=0,"",Kombat!E100)</f>
      </c>
      <c r="S100" s="26">
        <f>Kombat!F100</f>
      </c>
      <c r="T100" s="26">
        <f>IF(COUNT(Hradby!E100)=0,"",Hradby!E100)</f>
      </c>
      <c r="U100" s="26">
        <f>Hradby!G100</f>
      </c>
      <c r="V100" s="26">
        <f t="shared" si="4"/>
      </c>
      <c r="W100" s="19">
        <f t="shared" si="5"/>
      </c>
    </row>
    <row r="101" spans="1:23" ht="12.75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IF(Soutěžící!F99="","",Soutěžící!F99)</f>
      </c>
      <c r="E101" s="33">
        <f>IF(Soutěžící!H99="","",Soutěžící!H99)</f>
      </c>
      <c r="F101" s="26">
        <f>Terčovka!G101</f>
      </c>
      <c r="G101" s="26">
        <f>Terčovka!H101</f>
      </c>
      <c r="H101" s="26">
        <f>IF(COUNT(Rukojmí!E101)=0,"",Rukojmí!E101)</f>
      </c>
      <c r="I101" s="26">
        <f>Rukojmí!G101</f>
      </c>
      <c r="J101" s="26">
        <f>Ústupovka!H101</f>
      </c>
      <c r="K101" s="26">
        <f>Ústupovka!I101</f>
      </c>
      <c r="L101" s="26">
        <f>IF(COUNT(Dálka!E101)=0,"",Dálka!E101)</f>
      </c>
      <c r="M101" s="26">
        <f>Dálka!F101</f>
      </c>
      <c r="N101" s="26">
        <f>IF(COUNT('noční hlídka'!E101)=0,"",'noční hlídka'!E101)</f>
      </c>
      <c r="O101" s="26">
        <f>'noční hlídka'!G101</f>
      </c>
      <c r="P101" s="26">
        <f>IF(COUNT(Rychlostřelba!E101)=0,"",Rychlostřelba!E101)</f>
      </c>
      <c r="Q101" s="26">
        <f>Rychlostřelba!G101</f>
      </c>
      <c r="R101" s="26">
        <f>IF(COUNT(Kombat!E101)=0,"",Kombat!E101)</f>
      </c>
      <c r="S101" s="26">
        <f>Kombat!F101</f>
      </c>
      <c r="T101" s="26">
        <f>IF(COUNT(Hradby!E101)=0,"",Hradby!E101)</f>
      </c>
      <c r="U101" s="26">
        <f>Hradby!G101</f>
      </c>
      <c r="V101" s="26">
        <f t="shared" si="4"/>
      </c>
      <c r="W101" s="19">
        <f t="shared" si="5"/>
      </c>
    </row>
    <row r="102" spans="1:23" ht="12.75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IF(Soutěžící!F100="","",Soutěžící!F100)</f>
      </c>
      <c r="E102" s="33">
        <f>IF(Soutěžící!H100="","",Soutěžící!H100)</f>
      </c>
      <c r="F102" s="26">
        <f>Terčovka!G102</f>
      </c>
      <c r="G102" s="26">
        <f>Terčovka!H102</f>
      </c>
      <c r="H102" s="26">
        <f>IF(COUNT(Rukojmí!E102)=0,"",Rukojmí!E102)</f>
      </c>
      <c r="I102" s="26">
        <f>Rukojmí!G102</f>
      </c>
      <c r="J102" s="26">
        <f>Ústupovka!H102</f>
      </c>
      <c r="K102" s="26">
        <f>Ústupovka!I102</f>
      </c>
      <c r="L102" s="26">
        <f>IF(COUNT(Dálka!E102)=0,"",Dálka!E102)</f>
      </c>
      <c r="M102" s="26">
        <f>Dálka!F102</f>
      </c>
      <c r="N102" s="26">
        <f>IF(COUNT('noční hlídka'!E102)=0,"",'noční hlídka'!E102)</f>
      </c>
      <c r="O102" s="26">
        <f>'noční hlídka'!G102</f>
      </c>
      <c r="P102" s="26">
        <f>IF(COUNT(Rychlostřelba!E102)=0,"",Rychlostřelba!E102)</f>
      </c>
      <c r="Q102" s="26">
        <f>Rychlostřelba!G102</f>
      </c>
      <c r="R102" s="26">
        <f>IF(COUNT(Kombat!E102)=0,"",Kombat!E102)</f>
      </c>
      <c r="S102" s="26">
        <f>Kombat!F102</f>
      </c>
      <c r="T102" s="26">
        <f>IF(COUNT(Hradby!E102)=0,"",Hradby!E102)</f>
      </c>
      <c r="U102" s="26">
        <f>Hradby!G102</f>
      </c>
      <c r="V102" s="26">
        <f t="shared" si="4"/>
      </c>
      <c r="W102" s="19">
        <f t="shared" si="5"/>
      </c>
    </row>
    <row r="103" spans="1:23" ht="12.75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IF(Soutěžící!F101="","",Soutěžící!F101)</f>
      </c>
      <c r="E103" s="33">
        <f>IF(Soutěžící!H101="","",Soutěžící!H101)</f>
      </c>
      <c r="F103" s="26">
        <f>Terčovka!G103</f>
      </c>
      <c r="G103" s="26">
        <f>Terčovka!H103</f>
      </c>
      <c r="H103" s="26">
        <f>IF(COUNT(Rukojmí!E103)=0,"",Rukojmí!E103)</f>
      </c>
      <c r="I103" s="26">
        <f>Rukojmí!G103</f>
      </c>
      <c r="J103" s="26">
        <f>Ústupovka!H103</f>
      </c>
      <c r="K103" s="26">
        <f>Ústupovka!I103</f>
      </c>
      <c r="L103" s="26">
        <f>IF(COUNT(Dálka!E103)=0,"",Dálka!E103)</f>
      </c>
      <c r="M103" s="26">
        <f>Dálka!F103</f>
      </c>
      <c r="N103" s="26">
        <f>IF(COUNT('noční hlídka'!E103)=0,"",'noční hlídka'!E103)</f>
      </c>
      <c r="O103" s="26">
        <f>'noční hlídka'!G103</f>
      </c>
      <c r="P103" s="26">
        <f>IF(COUNT(Rychlostřelba!E103)=0,"",Rychlostřelba!E103)</f>
      </c>
      <c r="Q103" s="26">
        <f>Rychlostřelba!G103</f>
      </c>
      <c r="R103" s="26">
        <f>IF(COUNT(Kombat!E103)=0,"",Kombat!E103)</f>
      </c>
      <c r="S103" s="26">
        <f>Kombat!F103</f>
      </c>
      <c r="T103" s="26">
        <f>IF(COUNT(Hradby!E103)=0,"",Hradby!E103)</f>
      </c>
      <c r="U103" s="26">
        <f>Hradby!G103</f>
      </c>
      <c r="V103" s="26">
        <f t="shared" si="4"/>
      </c>
      <c r="W103" s="19">
        <f t="shared" si="5"/>
      </c>
    </row>
    <row r="104" spans="1:23" ht="12.75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IF(Soutěžící!F102="","",Soutěžící!F102)</f>
      </c>
      <c r="E104" s="33">
        <f>IF(Soutěžící!H102="","",Soutěžící!H102)</f>
      </c>
      <c r="F104" s="26">
        <f>Terčovka!G104</f>
      </c>
      <c r="G104" s="26">
        <f>Terčovka!H104</f>
      </c>
      <c r="H104" s="26">
        <f>IF(COUNT(Rukojmí!E104)=0,"",Rukojmí!E104)</f>
      </c>
      <c r="I104" s="26">
        <f>Rukojmí!G104</f>
      </c>
      <c r="J104" s="26">
        <f>Ústupovka!H104</f>
      </c>
      <c r="K104" s="26">
        <f>Ústupovka!I104</f>
      </c>
      <c r="L104" s="26">
        <f>IF(COUNT(Dálka!E104)=0,"",Dálka!E104)</f>
      </c>
      <c r="M104" s="26">
        <f>Dálka!F104</f>
      </c>
      <c r="N104" s="26">
        <f>IF(COUNT('noční hlídka'!E104)=0,"",'noční hlídka'!E104)</f>
      </c>
      <c r="O104" s="26">
        <f>'noční hlídka'!G104</f>
      </c>
      <c r="P104" s="26">
        <f>IF(COUNT(Rychlostřelba!E104)=0,"",Rychlostřelba!E104)</f>
      </c>
      <c r="Q104" s="26">
        <f>Rychlostřelba!G104</f>
      </c>
      <c r="R104" s="26">
        <f>IF(COUNT(Kombat!E104)=0,"",Kombat!E104)</f>
      </c>
      <c r="S104" s="26">
        <f>Kombat!F104</f>
      </c>
      <c r="T104" s="26">
        <f>IF(COUNT(Hradby!E104)=0,"",Hradby!E104)</f>
      </c>
      <c r="U104" s="26">
        <f>Hradby!G104</f>
      </c>
      <c r="V104" s="26">
        <f t="shared" si="4"/>
      </c>
      <c r="W104" s="19">
        <f t="shared" si="5"/>
      </c>
    </row>
    <row r="105" spans="1:23" ht="12.75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IF(Soutěžící!F103="","",Soutěžící!F103)</f>
      </c>
      <c r="E105" s="33">
        <f>IF(Soutěžící!H103="","",Soutěžící!H103)</f>
      </c>
      <c r="F105" s="26">
        <f>Terčovka!G105</f>
      </c>
      <c r="G105" s="26">
        <f>Terčovka!H105</f>
      </c>
      <c r="H105" s="26">
        <f>IF(COUNT(Rukojmí!E105)=0,"",Rukojmí!E105)</f>
      </c>
      <c r="I105" s="26">
        <f>Rukojmí!G105</f>
      </c>
      <c r="J105" s="26">
        <f>Ústupovka!H105</f>
      </c>
      <c r="K105" s="26">
        <f>Ústupovka!I105</f>
      </c>
      <c r="L105" s="26">
        <f>IF(COUNT(Dálka!E105)=0,"",Dálka!E105)</f>
      </c>
      <c r="M105" s="26">
        <f>Dálka!F105</f>
      </c>
      <c r="N105" s="26">
        <f>IF(COUNT('noční hlídka'!E105)=0,"",'noční hlídka'!E105)</f>
      </c>
      <c r="O105" s="26">
        <f>'noční hlídka'!G105</f>
      </c>
      <c r="P105" s="26">
        <f>IF(COUNT(Rychlostřelba!E105)=0,"",Rychlostřelba!E105)</f>
      </c>
      <c r="Q105" s="26">
        <f>Rychlostřelba!G105</f>
      </c>
      <c r="R105" s="26">
        <f>IF(COUNT(Kombat!E105)=0,"",Kombat!E105)</f>
      </c>
      <c r="S105" s="26">
        <f>Kombat!F105</f>
      </c>
      <c r="T105" s="26">
        <f>IF(COUNT(Hradby!E105)=0,"",Hradby!E105)</f>
      </c>
      <c r="U105" s="26">
        <f>Hradby!G105</f>
      </c>
      <c r="V105" s="26">
        <f t="shared" si="4"/>
      </c>
      <c r="W105" s="19">
        <f t="shared" si="5"/>
      </c>
    </row>
    <row r="106" spans="1:23" ht="12.75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IF(Soutěžící!F104="","",Soutěžící!F104)</f>
      </c>
      <c r="E106" s="33">
        <f>IF(Soutěžící!H104="","",Soutěžící!H104)</f>
      </c>
      <c r="F106" s="26">
        <f>Terčovka!G106</f>
      </c>
      <c r="G106" s="26">
        <f>Terčovka!H106</f>
      </c>
      <c r="H106" s="26">
        <f>IF(COUNT(Rukojmí!E106)=0,"",Rukojmí!E106)</f>
      </c>
      <c r="I106" s="26">
        <f>Rukojmí!G106</f>
      </c>
      <c r="J106" s="26">
        <f>Ústupovka!H106</f>
      </c>
      <c r="K106" s="26">
        <f>Ústupovka!I106</f>
      </c>
      <c r="L106" s="26">
        <f>IF(COUNT(Dálka!E106)=0,"",Dálka!E106)</f>
      </c>
      <c r="M106" s="26">
        <f>Dálka!F106</f>
      </c>
      <c r="N106" s="26">
        <f>IF(COUNT('noční hlídka'!E106)=0,"",'noční hlídka'!E106)</f>
      </c>
      <c r="O106" s="26">
        <f>'noční hlídka'!G106</f>
      </c>
      <c r="P106" s="26">
        <f>IF(COUNT(Rychlostřelba!E106)=0,"",Rychlostřelba!E106)</f>
      </c>
      <c r="Q106" s="26">
        <f>Rychlostřelba!G106</f>
      </c>
      <c r="R106" s="26">
        <f>IF(COUNT(Kombat!E106)=0,"",Kombat!E106)</f>
      </c>
      <c r="S106" s="26">
        <f>Kombat!F106</f>
      </c>
      <c r="T106" s="26">
        <f>IF(COUNT(Hradby!E106)=0,"",Hradby!E106)</f>
      </c>
      <c r="U106" s="26">
        <f>Hradby!G106</f>
      </c>
      <c r="V106" s="26">
        <f t="shared" si="4"/>
      </c>
      <c r="W106" s="19">
        <f t="shared" si="5"/>
      </c>
    </row>
    <row r="107" spans="1:23" ht="12.75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IF(Soutěžící!F105="","",Soutěžící!F105)</f>
      </c>
      <c r="E107" s="33">
        <f>IF(Soutěžící!H105="","",Soutěžící!H105)</f>
      </c>
      <c r="F107" s="26">
        <f>Terčovka!G107</f>
      </c>
      <c r="G107" s="26">
        <f>Terčovka!H107</f>
      </c>
      <c r="H107" s="26">
        <f>IF(COUNT(Rukojmí!E107)=0,"",Rukojmí!E107)</f>
      </c>
      <c r="I107" s="26">
        <f>Rukojmí!G107</f>
      </c>
      <c r="J107" s="26">
        <f>Ústupovka!H107</f>
      </c>
      <c r="K107" s="26">
        <f>Ústupovka!I107</f>
      </c>
      <c r="L107" s="26">
        <f>IF(COUNT(Dálka!E107)=0,"",Dálka!E107)</f>
      </c>
      <c r="M107" s="26">
        <f>Dálka!F107</f>
      </c>
      <c r="N107" s="26">
        <f>IF(COUNT('noční hlídka'!E107)=0,"",'noční hlídka'!E107)</f>
      </c>
      <c r="O107" s="26">
        <f>'noční hlídka'!G107</f>
      </c>
      <c r="P107" s="26">
        <f>IF(COUNT(Rychlostřelba!E107)=0,"",Rychlostřelba!E107)</f>
      </c>
      <c r="Q107" s="26">
        <f>Rychlostřelba!G107</f>
      </c>
      <c r="R107" s="26">
        <f>IF(COUNT(Kombat!E107)=0,"",Kombat!E107)</f>
      </c>
      <c r="S107" s="26">
        <f>Kombat!F107</f>
      </c>
      <c r="T107" s="26">
        <f>IF(COUNT(Hradby!E107)=0,"",Hradby!E107)</f>
      </c>
      <c r="U107" s="26">
        <f>Hradby!G107</f>
      </c>
      <c r="V107" s="26">
        <f t="shared" si="4"/>
      </c>
      <c r="W107" s="19">
        <f t="shared" si="5"/>
      </c>
    </row>
    <row r="108" spans="1:23" ht="12.75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IF(Soutěžící!F106="","",Soutěžící!F106)</f>
      </c>
      <c r="E108" s="33">
        <f>IF(Soutěžící!H106="","",Soutěžící!H106)</f>
      </c>
      <c r="F108" s="26">
        <f>Terčovka!G108</f>
      </c>
      <c r="G108" s="26">
        <f>Terčovka!H108</f>
      </c>
      <c r="H108" s="26">
        <f>IF(COUNT(Rukojmí!E108)=0,"",Rukojmí!E108)</f>
      </c>
      <c r="I108" s="26">
        <f>Rukojmí!G108</f>
      </c>
      <c r="J108" s="26">
        <f>Ústupovka!H108</f>
      </c>
      <c r="K108" s="26">
        <f>Ústupovka!I108</f>
      </c>
      <c r="L108" s="26">
        <f>IF(COUNT(Dálka!E108)=0,"",Dálka!E108)</f>
      </c>
      <c r="M108" s="26">
        <f>Dálka!F108</f>
      </c>
      <c r="N108" s="26">
        <f>IF(COUNT('noční hlídka'!E108)=0,"",'noční hlídka'!E108)</f>
      </c>
      <c r="O108" s="26">
        <f>'noční hlídka'!G108</f>
      </c>
      <c r="P108" s="26">
        <f>IF(COUNT(Rychlostřelba!E108)=0,"",Rychlostřelba!E108)</f>
      </c>
      <c r="Q108" s="26">
        <f>Rychlostřelba!G108</f>
      </c>
      <c r="R108" s="26">
        <f>IF(COUNT(Kombat!E108)=0,"",Kombat!E108)</f>
      </c>
      <c r="S108" s="26">
        <f>Kombat!F108</f>
      </c>
      <c r="T108" s="26">
        <f>IF(COUNT(Hradby!E108)=0,"",Hradby!E108)</f>
      </c>
      <c r="U108" s="26">
        <f>Hradby!G108</f>
      </c>
      <c r="V108" s="26">
        <f t="shared" si="4"/>
      </c>
      <c r="W108" s="19">
        <f t="shared" si="5"/>
      </c>
    </row>
    <row r="109" spans="1:23" ht="12.75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IF(Soutěžící!F107="","",Soutěžící!F107)</f>
      </c>
      <c r="E109" s="33">
        <f>IF(Soutěžící!H107="","",Soutěžící!H107)</f>
      </c>
      <c r="F109" s="26">
        <f>Terčovka!G109</f>
      </c>
      <c r="G109" s="26">
        <f>Terčovka!H109</f>
      </c>
      <c r="H109" s="26">
        <f>IF(COUNT(Rukojmí!E109)=0,"",Rukojmí!E109)</f>
      </c>
      <c r="I109" s="26">
        <f>Rukojmí!G109</f>
      </c>
      <c r="J109" s="26">
        <f>Ústupovka!H109</f>
      </c>
      <c r="K109" s="26">
        <f>Ústupovka!I109</f>
      </c>
      <c r="L109" s="26">
        <f>IF(COUNT(Dálka!E109)=0,"",Dálka!E109)</f>
      </c>
      <c r="M109" s="26">
        <f>Dálka!F109</f>
      </c>
      <c r="N109" s="26">
        <f>IF(COUNT('noční hlídka'!E109)=0,"",'noční hlídka'!E109)</f>
      </c>
      <c r="O109" s="26">
        <f>'noční hlídka'!G109</f>
      </c>
      <c r="P109" s="26">
        <f>IF(COUNT(Rychlostřelba!E109)=0,"",Rychlostřelba!E109)</f>
      </c>
      <c r="Q109" s="26">
        <f>Rychlostřelba!G109</f>
      </c>
      <c r="R109" s="26">
        <f>IF(COUNT(Kombat!E109)=0,"",Kombat!E109)</f>
      </c>
      <c r="S109" s="26">
        <f>Kombat!F109</f>
      </c>
      <c r="T109" s="26">
        <f>IF(COUNT(Hradby!E109)=0,"",Hradby!E109)</f>
      </c>
      <c r="U109" s="26">
        <f>Hradby!G109</f>
      </c>
      <c r="V109" s="26">
        <f t="shared" si="4"/>
      </c>
      <c r="W109" s="19">
        <f t="shared" si="5"/>
      </c>
    </row>
    <row r="110" spans="1:23" ht="12.75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IF(Soutěžící!F108="","",Soutěžící!F108)</f>
      </c>
      <c r="E110" s="33">
        <f>IF(Soutěžící!H108="","",Soutěžící!H108)</f>
      </c>
      <c r="F110" s="26">
        <f>Terčovka!G110</f>
      </c>
      <c r="G110" s="26">
        <f>Terčovka!H110</f>
      </c>
      <c r="H110" s="26">
        <f>IF(COUNT(Rukojmí!E110)=0,"",Rukojmí!E110)</f>
      </c>
      <c r="I110" s="26">
        <f>Rukojmí!G110</f>
      </c>
      <c r="J110" s="26">
        <f>Ústupovka!H110</f>
      </c>
      <c r="K110" s="26">
        <f>Ústupovka!I110</f>
      </c>
      <c r="L110" s="26">
        <f>IF(COUNT(Dálka!E110)=0,"",Dálka!E110)</f>
      </c>
      <c r="M110" s="26">
        <f>Dálka!F110</f>
      </c>
      <c r="N110" s="26">
        <f>IF(COUNT('noční hlídka'!E110)=0,"",'noční hlídka'!E110)</f>
      </c>
      <c r="O110" s="26">
        <f>'noční hlídka'!G110</f>
      </c>
      <c r="P110" s="26">
        <f>IF(COUNT(Rychlostřelba!E110)=0,"",Rychlostřelba!E110)</f>
      </c>
      <c r="Q110" s="26">
        <f>Rychlostřelba!G110</f>
      </c>
      <c r="R110" s="26">
        <f>IF(COUNT(Kombat!E110)=0,"",Kombat!E110)</f>
      </c>
      <c r="S110" s="26">
        <f>Kombat!F110</f>
      </c>
      <c r="T110" s="26">
        <f>IF(COUNT(Hradby!E110)=0,"",Hradby!E110)</f>
      </c>
      <c r="U110" s="26">
        <f>Hradby!G110</f>
      </c>
      <c r="V110" s="26">
        <f t="shared" si="4"/>
      </c>
      <c r="W110" s="19">
        <f t="shared" si="5"/>
      </c>
    </row>
    <row r="111" spans="1:23" ht="12.75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IF(Soutěžící!F109="","",Soutěžící!F109)</f>
      </c>
      <c r="E111" s="33">
        <f>IF(Soutěžící!H109="","",Soutěžící!H109)</f>
      </c>
      <c r="F111" s="26">
        <f>Terčovka!G111</f>
      </c>
      <c r="G111" s="26">
        <f>Terčovka!H111</f>
      </c>
      <c r="H111" s="26">
        <f>IF(COUNT(Rukojmí!E111)=0,"",Rukojmí!E111)</f>
      </c>
      <c r="I111" s="26">
        <f>Rukojmí!G111</f>
      </c>
      <c r="J111" s="26">
        <f>Ústupovka!H111</f>
      </c>
      <c r="K111" s="26">
        <f>Ústupovka!I111</f>
      </c>
      <c r="L111" s="26">
        <f>IF(COUNT(Dálka!E111)=0,"",Dálka!E111)</f>
      </c>
      <c r="M111" s="26">
        <f>Dálka!F111</f>
      </c>
      <c r="N111" s="26">
        <f>IF(COUNT('noční hlídka'!E111)=0,"",'noční hlídka'!E111)</f>
      </c>
      <c r="O111" s="26">
        <f>'noční hlídka'!G111</f>
      </c>
      <c r="P111" s="26">
        <f>IF(COUNT(Rychlostřelba!E111)=0,"",Rychlostřelba!E111)</f>
      </c>
      <c r="Q111" s="26">
        <f>Rychlostřelba!G111</f>
      </c>
      <c r="R111" s="26">
        <f>IF(COUNT(Kombat!E111)=0,"",Kombat!E111)</f>
      </c>
      <c r="S111" s="26">
        <f>Kombat!F111</f>
      </c>
      <c r="T111" s="26">
        <f>IF(COUNT(Hradby!E111)=0,"",Hradby!E111)</f>
      </c>
      <c r="U111" s="26">
        <f>Hradby!G111</f>
      </c>
      <c r="V111" s="26">
        <f t="shared" si="4"/>
      </c>
      <c r="W111" s="19">
        <f t="shared" si="5"/>
      </c>
    </row>
    <row r="112" spans="1:23" ht="12.75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IF(Soutěžící!F110="","",Soutěžící!F110)</f>
      </c>
      <c r="E112" s="33">
        <f>IF(Soutěžící!H110="","",Soutěžící!H110)</f>
      </c>
      <c r="F112" s="26">
        <f>Terčovka!G112</f>
      </c>
      <c r="G112" s="26">
        <f>Terčovka!H112</f>
      </c>
      <c r="H112" s="26">
        <f>IF(COUNT(Rukojmí!E112)=0,"",Rukojmí!E112)</f>
      </c>
      <c r="I112" s="26">
        <f>Rukojmí!G112</f>
      </c>
      <c r="J112" s="26">
        <f>Ústupovka!H112</f>
      </c>
      <c r="K112" s="26">
        <f>Ústupovka!I112</f>
      </c>
      <c r="L112" s="26">
        <f>IF(COUNT(Dálka!E112)=0,"",Dálka!E112)</f>
      </c>
      <c r="M112" s="26">
        <f>Dálka!F112</f>
      </c>
      <c r="N112" s="26">
        <f>IF(COUNT('noční hlídka'!E112)=0,"",'noční hlídka'!E112)</f>
      </c>
      <c r="O112" s="26">
        <f>'noční hlídka'!G112</f>
      </c>
      <c r="P112" s="26">
        <f>IF(COUNT(Rychlostřelba!E112)=0,"",Rychlostřelba!E112)</f>
      </c>
      <c r="Q112" s="26">
        <f>Rychlostřelba!G112</f>
      </c>
      <c r="R112" s="26">
        <f>IF(COUNT(Kombat!E112)=0,"",Kombat!E112)</f>
      </c>
      <c r="S112" s="26">
        <f>Kombat!F112</f>
      </c>
      <c r="T112" s="26">
        <f>IF(COUNT(Hradby!E112)=0,"",Hradby!E112)</f>
      </c>
      <c r="U112" s="26">
        <f>Hradby!G112</f>
      </c>
      <c r="V112" s="26">
        <f t="shared" si="4"/>
      </c>
      <c r="W112" s="19">
        <f t="shared" si="5"/>
      </c>
    </row>
    <row r="113" spans="1:23" ht="12.75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IF(Soutěžící!F111="","",Soutěžící!F111)</f>
      </c>
      <c r="E113" s="33">
        <f>IF(Soutěžící!H111="","",Soutěžící!H111)</f>
      </c>
      <c r="F113" s="26">
        <f>Terčovka!G113</f>
      </c>
      <c r="G113" s="26">
        <f>Terčovka!H113</f>
      </c>
      <c r="H113" s="26">
        <f>IF(COUNT(Rukojmí!E113)=0,"",Rukojmí!E113)</f>
      </c>
      <c r="I113" s="26">
        <f>Rukojmí!G113</f>
      </c>
      <c r="J113" s="26">
        <f>Ústupovka!H113</f>
      </c>
      <c r="K113" s="26">
        <f>Ústupovka!I113</f>
      </c>
      <c r="L113" s="26">
        <f>IF(COUNT(Dálka!E113)=0,"",Dálka!E113)</f>
      </c>
      <c r="M113" s="26">
        <f>Dálka!F113</f>
      </c>
      <c r="N113" s="26">
        <f>IF(COUNT('noční hlídka'!E113)=0,"",'noční hlídka'!E113)</f>
      </c>
      <c r="O113" s="26">
        <f>'noční hlídka'!G113</f>
      </c>
      <c r="P113" s="26">
        <f>IF(COUNT(Rychlostřelba!E113)=0,"",Rychlostřelba!E113)</f>
      </c>
      <c r="Q113" s="26">
        <f>Rychlostřelba!G113</f>
      </c>
      <c r="R113" s="26">
        <f>IF(COUNT(Kombat!E113)=0,"",Kombat!E113)</f>
      </c>
      <c r="S113" s="26">
        <f>Kombat!F113</f>
      </c>
      <c r="T113" s="26">
        <f>IF(COUNT(Hradby!E113)=0,"",Hradby!E113)</f>
      </c>
      <c r="U113" s="26">
        <f>Hradby!G113</f>
      </c>
      <c r="V113" s="26">
        <f t="shared" si="4"/>
      </c>
      <c r="W113" s="19">
        <f t="shared" si="5"/>
      </c>
    </row>
    <row r="114" spans="1:23" ht="12.75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IF(Soutěžící!F112="","",Soutěžící!F112)</f>
      </c>
      <c r="E114" s="33">
        <f>IF(Soutěžící!H112="","",Soutěžící!H112)</f>
      </c>
      <c r="F114" s="26">
        <f>Terčovka!G114</f>
      </c>
      <c r="G114" s="26">
        <f>Terčovka!H114</f>
      </c>
      <c r="H114" s="26">
        <f>IF(COUNT(Rukojmí!E114)=0,"",Rukojmí!E114)</f>
      </c>
      <c r="I114" s="26">
        <f>Rukojmí!G114</f>
      </c>
      <c r="J114" s="26">
        <f>Ústupovka!H114</f>
      </c>
      <c r="K114" s="26">
        <f>Ústupovka!I114</f>
      </c>
      <c r="L114" s="26">
        <f>IF(COUNT(Dálka!E114)=0,"",Dálka!E114)</f>
      </c>
      <c r="M114" s="26">
        <f>Dálka!F114</f>
      </c>
      <c r="N114" s="26">
        <f>IF(COUNT('noční hlídka'!E114)=0,"",'noční hlídka'!E114)</f>
      </c>
      <c r="O114" s="26">
        <f>'noční hlídka'!G114</f>
      </c>
      <c r="P114" s="26">
        <f>IF(COUNT(Rychlostřelba!E114)=0,"",Rychlostřelba!E114)</f>
      </c>
      <c r="Q114" s="26">
        <f>Rychlostřelba!G114</f>
      </c>
      <c r="R114" s="26">
        <f>IF(COUNT(Kombat!E114)=0,"",Kombat!E114)</f>
      </c>
      <c r="S114" s="26">
        <f>Kombat!F114</f>
      </c>
      <c r="T114" s="26">
        <f>IF(COUNT(Hradby!E114)=0,"",Hradby!E114)</f>
      </c>
      <c r="U114" s="26">
        <f>Hradby!G114</f>
      </c>
      <c r="V114" s="26">
        <f t="shared" si="4"/>
      </c>
      <c r="W114" s="19">
        <f t="shared" si="5"/>
      </c>
    </row>
    <row r="115" spans="1:23" ht="12.75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IF(Soutěžící!F113="","",Soutěžící!F113)</f>
      </c>
      <c r="E115" s="33">
        <f>IF(Soutěžící!H113="","",Soutěžící!H113)</f>
      </c>
      <c r="F115" s="26">
        <f>Terčovka!G115</f>
      </c>
      <c r="G115" s="26">
        <f>Terčovka!H115</f>
      </c>
      <c r="H115" s="26">
        <f>IF(COUNT(Rukojmí!E115)=0,"",Rukojmí!E115)</f>
      </c>
      <c r="I115" s="26">
        <f>Rukojmí!G115</f>
      </c>
      <c r="J115" s="26">
        <f>Ústupovka!H115</f>
      </c>
      <c r="K115" s="26">
        <f>Ústupovka!I115</f>
      </c>
      <c r="L115" s="26">
        <f>IF(COUNT(Dálka!E115)=0,"",Dálka!E115)</f>
      </c>
      <c r="M115" s="26">
        <f>Dálka!F115</f>
      </c>
      <c r="N115" s="26">
        <f>IF(COUNT('noční hlídka'!E115)=0,"",'noční hlídka'!E115)</f>
      </c>
      <c r="O115" s="26">
        <f>'noční hlídka'!G115</f>
      </c>
      <c r="P115" s="26">
        <f>IF(COUNT(Rychlostřelba!E115)=0,"",Rychlostřelba!E115)</f>
      </c>
      <c r="Q115" s="26">
        <f>Rychlostřelba!G115</f>
      </c>
      <c r="R115" s="26">
        <f>IF(COUNT(Kombat!E115)=0,"",Kombat!E115)</f>
      </c>
      <c r="S115" s="26">
        <f>Kombat!F115</f>
      </c>
      <c r="T115" s="26">
        <f>IF(COUNT(Hradby!E115)=0,"",Hradby!E115)</f>
      </c>
      <c r="U115" s="26">
        <f>Hradby!G115</f>
      </c>
      <c r="V115" s="26">
        <f t="shared" si="4"/>
      </c>
      <c r="W115" s="19">
        <f t="shared" si="5"/>
      </c>
    </row>
    <row r="116" spans="1:23" ht="12.75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IF(Soutěžící!F114="","",Soutěžící!F114)</f>
      </c>
      <c r="E116" s="33">
        <f>IF(Soutěžící!H114="","",Soutěžící!H114)</f>
      </c>
      <c r="F116" s="26">
        <f>Terčovka!G116</f>
      </c>
      <c r="G116" s="26">
        <f>Terčovka!H116</f>
      </c>
      <c r="H116" s="26">
        <f>IF(COUNT(Rukojmí!E116)=0,"",Rukojmí!E116)</f>
      </c>
      <c r="I116" s="26">
        <f>Rukojmí!G116</f>
      </c>
      <c r="J116" s="26">
        <f>Ústupovka!H116</f>
      </c>
      <c r="K116" s="26">
        <f>Ústupovka!I116</f>
      </c>
      <c r="L116" s="26">
        <f>IF(COUNT(Dálka!E116)=0,"",Dálka!E116)</f>
      </c>
      <c r="M116" s="26">
        <f>Dálka!F116</f>
      </c>
      <c r="N116" s="26">
        <f>IF(COUNT('noční hlídka'!E116)=0,"",'noční hlídka'!E116)</f>
      </c>
      <c r="O116" s="26">
        <f>'noční hlídka'!G116</f>
      </c>
      <c r="P116" s="26">
        <f>IF(COUNT(Rychlostřelba!E116)=0,"",Rychlostřelba!E116)</f>
      </c>
      <c r="Q116" s="26">
        <f>Rychlostřelba!G116</f>
      </c>
      <c r="R116" s="26">
        <f>IF(COUNT(Kombat!E116)=0,"",Kombat!E116)</f>
      </c>
      <c r="S116" s="26">
        <f>Kombat!F116</f>
      </c>
      <c r="T116" s="26">
        <f>IF(COUNT(Hradby!E116)=0,"",Hradby!E116)</f>
      </c>
      <c r="U116" s="26">
        <f>Hradby!G116</f>
      </c>
      <c r="V116" s="26">
        <f t="shared" si="4"/>
      </c>
      <c r="W116" s="19">
        <f t="shared" si="5"/>
      </c>
    </row>
    <row r="117" spans="1:23" ht="12.75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IF(Soutěžící!F115="","",Soutěžící!F115)</f>
      </c>
      <c r="E117" s="33">
        <f>IF(Soutěžící!H115="","",Soutěžící!H115)</f>
      </c>
      <c r="F117" s="26">
        <f>Terčovka!G117</f>
      </c>
      <c r="G117" s="26">
        <f>Terčovka!H117</f>
      </c>
      <c r="H117" s="26">
        <f>IF(COUNT(Rukojmí!E117)=0,"",Rukojmí!E117)</f>
      </c>
      <c r="I117" s="26">
        <f>Rukojmí!G117</f>
      </c>
      <c r="J117" s="26">
        <f>Ústupovka!H117</f>
      </c>
      <c r="K117" s="26">
        <f>Ústupovka!I117</f>
      </c>
      <c r="L117" s="26">
        <f>IF(COUNT(Dálka!E117)=0,"",Dálka!E117)</f>
      </c>
      <c r="M117" s="26">
        <f>Dálka!F117</f>
      </c>
      <c r="N117" s="26">
        <f>IF(COUNT('noční hlídka'!E117)=0,"",'noční hlídka'!E117)</f>
      </c>
      <c r="O117" s="26">
        <f>'noční hlídka'!G117</f>
      </c>
      <c r="P117" s="26">
        <f>IF(COUNT(Rychlostřelba!E117)=0,"",Rychlostřelba!E117)</f>
      </c>
      <c r="Q117" s="26">
        <f>Rychlostřelba!G117</f>
      </c>
      <c r="R117" s="26">
        <f>IF(COUNT(Kombat!E117)=0,"",Kombat!E117)</f>
      </c>
      <c r="S117" s="26">
        <f>Kombat!F117</f>
      </c>
      <c r="T117" s="26">
        <f>IF(COUNT(Hradby!E117)=0,"",Hradby!E117)</f>
      </c>
      <c r="U117" s="26">
        <f>Hradby!G117</f>
      </c>
      <c r="V117" s="26">
        <f t="shared" si="4"/>
      </c>
      <c r="W117" s="19">
        <f t="shared" si="5"/>
      </c>
    </row>
    <row r="118" spans="1:23" ht="12.75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IF(Soutěžící!F116="","",Soutěžící!F116)</f>
      </c>
      <c r="E118" s="33">
        <f>IF(Soutěžící!H116="","",Soutěžící!H116)</f>
      </c>
      <c r="F118" s="26">
        <f>Terčovka!G118</f>
      </c>
      <c r="G118" s="26">
        <f>Terčovka!H118</f>
      </c>
      <c r="H118" s="26">
        <f>IF(COUNT(Rukojmí!E118)=0,"",Rukojmí!E118)</f>
      </c>
      <c r="I118" s="26">
        <f>Rukojmí!G118</f>
      </c>
      <c r="J118" s="26">
        <f>Ústupovka!H118</f>
      </c>
      <c r="K118" s="26">
        <f>Ústupovka!I118</f>
      </c>
      <c r="L118" s="26">
        <f>IF(COUNT(Dálka!E118)=0,"",Dálka!E118)</f>
      </c>
      <c r="M118" s="26">
        <f>Dálka!F118</f>
      </c>
      <c r="N118" s="26">
        <f>IF(COUNT('noční hlídka'!E118)=0,"",'noční hlídka'!E118)</f>
      </c>
      <c r="O118" s="26">
        <f>'noční hlídka'!G118</f>
      </c>
      <c r="P118" s="26">
        <f>IF(COUNT(Rychlostřelba!E118)=0,"",Rychlostřelba!E118)</f>
      </c>
      <c r="Q118" s="26">
        <f>Rychlostřelba!G118</f>
      </c>
      <c r="R118" s="26">
        <f>IF(COUNT(Kombat!E118)=0,"",Kombat!E118)</f>
      </c>
      <c r="S118" s="26">
        <f>Kombat!F118</f>
      </c>
      <c r="T118" s="26">
        <f>IF(COUNT(Hradby!E118)=0,"",Hradby!E118)</f>
      </c>
      <c r="U118" s="26">
        <f>Hradby!G118</f>
      </c>
      <c r="V118" s="26">
        <f t="shared" si="4"/>
      </c>
      <c r="W118" s="19">
        <f t="shared" si="5"/>
      </c>
    </row>
    <row r="119" spans="1:23" ht="12.75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IF(Soutěžící!F117="","",Soutěžící!F117)</f>
      </c>
      <c r="E119" s="33">
        <f>IF(Soutěžící!H117="","",Soutěžící!H117)</f>
      </c>
      <c r="F119" s="26">
        <f>Terčovka!G119</f>
      </c>
      <c r="G119" s="26">
        <f>Terčovka!H119</f>
      </c>
      <c r="H119" s="26">
        <f>IF(COUNT(Rukojmí!E119)=0,"",Rukojmí!E119)</f>
      </c>
      <c r="I119" s="26">
        <f>Rukojmí!G119</f>
      </c>
      <c r="J119" s="26">
        <f>Ústupovka!H119</f>
      </c>
      <c r="K119" s="26">
        <f>Ústupovka!I119</f>
      </c>
      <c r="L119" s="26">
        <f>IF(COUNT(Dálka!E119)=0,"",Dálka!E119)</f>
      </c>
      <c r="M119" s="26">
        <f>Dálka!F119</f>
      </c>
      <c r="N119" s="26">
        <f>IF(COUNT('noční hlídka'!E119)=0,"",'noční hlídka'!E119)</f>
      </c>
      <c r="O119" s="26">
        <f>'noční hlídka'!G119</f>
      </c>
      <c r="P119" s="26">
        <f>IF(COUNT(Rychlostřelba!E119)=0,"",Rychlostřelba!E119)</f>
      </c>
      <c r="Q119" s="26">
        <f>Rychlostřelba!G119</f>
      </c>
      <c r="R119" s="26">
        <f>IF(COUNT(Kombat!E119)=0,"",Kombat!E119)</f>
      </c>
      <c r="S119" s="26">
        <f>Kombat!F119</f>
      </c>
      <c r="T119" s="26">
        <f>IF(COUNT(Hradby!E119)=0,"",Hradby!E119)</f>
      </c>
      <c r="U119" s="26">
        <f>Hradby!G119</f>
      </c>
      <c r="V119" s="26">
        <f t="shared" si="4"/>
      </c>
      <c r="W119" s="19">
        <f t="shared" si="5"/>
      </c>
    </row>
    <row r="120" spans="1:23" ht="12.75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IF(Soutěžící!F118="","",Soutěžící!F118)</f>
      </c>
      <c r="E120" s="33">
        <f>IF(Soutěžící!H118="","",Soutěžící!H118)</f>
      </c>
      <c r="F120" s="26">
        <f>Terčovka!G120</f>
      </c>
      <c r="G120" s="26">
        <f>Terčovka!H120</f>
      </c>
      <c r="H120" s="26">
        <f>IF(COUNT(Rukojmí!E120)=0,"",Rukojmí!E120)</f>
      </c>
      <c r="I120" s="26">
        <f>Rukojmí!G120</f>
      </c>
      <c r="J120" s="26">
        <f>Ústupovka!H120</f>
      </c>
      <c r="K120" s="26">
        <f>Ústupovka!I120</f>
      </c>
      <c r="L120" s="26">
        <f>IF(COUNT(Dálka!E120)=0,"",Dálka!E120)</f>
      </c>
      <c r="M120" s="26">
        <f>Dálka!F120</f>
      </c>
      <c r="N120" s="26">
        <f>IF(COUNT('noční hlídka'!E120)=0,"",'noční hlídka'!E120)</f>
      </c>
      <c r="O120" s="26">
        <f>'noční hlídka'!G120</f>
      </c>
      <c r="P120" s="26">
        <f>IF(COUNT(Rychlostřelba!E120)=0,"",Rychlostřelba!E120)</f>
      </c>
      <c r="Q120" s="26">
        <f>Rychlostřelba!G120</f>
      </c>
      <c r="R120" s="26">
        <f>IF(COUNT(Kombat!E120)=0,"",Kombat!E120)</f>
      </c>
      <c r="S120" s="26">
        <f>Kombat!F120</f>
      </c>
      <c r="T120" s="26">
        <f>IF(COUNT(Hradby!E120)=0,"",Hradby!E120)</f>
      </c>
      <c r="U120" s="26">
        <f>Hradby!G120</f>
      </c>
      <c r="V120" s="26">
        <f t="shared" si="4"/>
      </c>
      <c r="W120" s="19">
        <f t="shared" si="5"/>
      </c>
    </row>
    <row r="121" spans="1:23" ht="12.75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IF(Soutěžící!F119="","",Soutěžící!F119)</f>
      </c>
      <c r="E121" s="33">
        <f>IF(Soutěžící!H119="","",Soutěžící!H119)</f>
      </c>
      <c r="F121" s="26">
        <f>Terčovka!G121</f>
      </c>
      <c r="G121" s="26">
        <f>Terčovka!H121</f>
      </c>
      <c r="H121" s="26">
        <f>IF(COUNT(Rukojmí!E121)=0,"",Rukojmí!E121)</f>
      </c>
      <c r="I121" s="26">
        <f>Rukojmí!G121</f>
      </c>
      <c r="J121" s="26">
        <f>Ústupovka!H121</f>
      </c>
      <c r="K121" s="26">
        <f>Ústupovka!I121</f>
      </c>
      <c r="L121" s="26">
        <f>IF(COUNT(Dálka!E121)=0,"",Dálka!E121)</f>
      </c>
      <c r="M121" s="26">
        <f>Dálka!F121</f>
      </c>
      <c r="N121" s="26">
        <f>IF(COUNT('noční hlídka'!E121)=0,"",'noční hlídka'!E121)</f>
      </c>
      <c r="O121" s="26">
        <f>'noční hlídka'!G121</f>
      </c>
      <c r="P121" s="26">
        <f>IF(COUNT(Rychlostřelba!E121)=0,"",Rychlostřelba!E121)</f>
      </c>
      <c r="Q121" s="26">
        <f>Rychlostřelba!G121</f>
      </c>
      <c r="R121" s="26">
        <f>IF(COUNT(Kombat!E121)=0,"",Kombat!E121)</f>
      </c>
      <c r="S121" s="26">
        <f>Kombat!F121</f>
      </c>
      <c r="T121" s="26">
        <f>IF(COUNT(Hradby!E121)=0,"",Hradby!E121)</f>
      </c>
      <c r="U121" s="26">
        <f>Hradby!G121</f>
      </c>
      <c r="V121" s="26">
        <f t="shared" si="4"/>
      </c>
      <c r="W121" s="19">
        <f t="shared" si="5"/>
      </c>
    </row>
    <row r="122" spans="1:23" ht="12.75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IF(Soutěžící!F120="","",Soutěžící!F120)</f>
      </c>
      <c r="E122" s="33">
        <f>IF(Soutěžící!H120="","",Soutěžící!H120)</f>
      </c>
      <c r="F122" s="26">
        <f>Terčovka!G122</f>
      </c>
      <c r="G122" s="26">
        <f>Terčovka!H122</f>
      </c>
      <c r="H122" s="26">
        <f>IF(COUNT(Rukojmí!E122)=0,"",Rukojmí!E122)</f>
      </c>
      <c r="I122" s="26">
        <f>Rukojmí!G122</f>
      </c>
      <c r="J122" s="26">
        <f>Ústupovka!H122</f>
      </c>
      <c r="K122" s="26">
        <f>Ústupovka!I122</f>
      </c>
      <c r="L122" s="26">
        <f>IF(COUNT(Dálka!E122)=0,"",Dálka!E122)</f>
      </c>
      <c r="M122" s="26">
        <f>Dálka!F122</f>
      </c>
      <c r="N122" s="26">
        <f>IF(COUNT('noční hlídka'!E122)=0,"",'noční hlídka'!E122)</f>
      </c>
      <c r="O122" s="26">
        <f>'noční hlídka'!G122</f>
      </c>
      <c r="P122" s="26">
        <f>IF(COUNT(Rychlostřelba!E122)=0,"",Rychlostřelba!E122)</f>
      </c>
      <c r="Q122" s="26">
        <f>Rychlostřelba!G122</f>
      </c>
      <c r="R122" s="26">
        <f>IF(COUNT(Kombat!E122)=0,"",Kombat!E122)</f>
      </c>
      <c r="S122" s="26">
        <f>Kombat!F122</f>
      </c>
      <c r="T122" s="26">
        <f>IF(COUNT(Hradby!E122)=0,"",Hradby!E122)</f>
      </c>
      <c r="U122" s="26">
        <f>Hradby!G122</f>
      </c>
      <c r="V122" s="26">
        <f t="shared" si="4"/>
      </c>
      <c r="W122" s="19">
        <f t="shared" si="5"/>
      </c>
    </row>
    <row r="123" spans="1:23" ht="12.75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IF(Soutěžící!F121="","",Soutěžící!F121)</f>
      </c>
      <c r="E123" s="33">
        <f>IF(Soutěžící!H121="","",Soutěžící!H121)</f>
      </c>
      <c r="F123" s="26">
        <f>Terčovka!G123</f>
      </c>
      <c r="G123" s="26">
        <f>Terčovka!H123</f>
      </c>
      <c r="H123" s="26">
        <f>IF(COUNT(Rukojmí!E123)=0,"",Rukojmí!E123)</f>
      </c>
      <c r="I123" s="26">
        <f>Rukojmí!G123</f>
      </c>
      <c r="J123" s="26">
        <f>Ústupovka!H123</f>
      </c>
      <c r="K123" s="26">
        <f>Ústupovka!I123</f>
      </c>
      <c r="L123" s="26">
        <f>IF(COUNT(Dálka!E123)=0,"",Dálka!E123)</f>
      </c>
      <c r="M123" s="26">
        <f>Dálka!F123</f>
      </c>
      <c r="N123" s="26">
        <f>IF(COUNT('noční hlídka'!E123)=0,"",'noční hlídka'!E123)</f>
      </c>
      <c r="O123" s="26">
        <f>'noční hlídka'!G123</f>
      </c>
      <c r="P123" s="26">
        <f>IF(COUNT(Rychlostřelba!E123)=0,"",Rychlostřelba!E123)</f>
      </c>
      <c r="Q123" s="26">
        <f>Rychlostřelba!G123</f>
      </c>
      <c r="R123" s="26">
        <f>IF(COUNT(Kombat!E123)=0,"",Kombat!E123)</f>
      </c>
      <c r="S123" s="26">
        <f>Kombat!F123</f>
      </c>
      <c r="T123" s="26">
        <f>IF(COUNT(Hradby!E123)=0,"",Hradby!E123)</f>
      </c>
      <c r="U123" s="26">
        <f>Hradby!G123</f>
      </c>
      <c r="V123" s="26">
        <f t="shared" si="4"/>
      </c>
      <c r="W123" s="19">
        <f t="shared" si="5"/>
      </c>
    </row>
    <row r="124" spans="1:23" ht="12.75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IF(Soutěžící!F122="","",Soutěžící!F122)</f>
      </c>
      <c r="E124" s="33">
        <f>IF(Soutěžící!H122="","",Soutěžící!H122)</f>
      </c>
      <c r="F124" s="26">
        <f>Terčovka!G124</f>
      </c>
      <c r="G124" s="26">
        <f>Terčovka!H124</f>
      </c>
      <c r="H124" s="26">
        <f>IF(COUNT(Rukojmí!E124)=0,"",Rukojmí!E124)</f>
      </c>
      <c r="I124" s="26">
        <f>Rukojmí!G124</f>
      </c>
      <c r="J124" s="26">
        <f>Ústupovka!H124</f>
      </c>
      <c r="K124" s="26">
        <f>Ústupovka!I124</f>
      </c>
      <c r="L124" s="26">
        <f>IF(COUNT(Dálka!E124)=0,"",Dálka!E124)</f>
      </c>
      <c r="M124" s="26">
        <f>Dálka!F124</f>
      </c>
      <c r="N124" s="26">
        <f>IF(COUNT('noční hlídka'!E124)=0,"",'noční hlídka'!E124)</f>
      </c>
      <c r="O124" s="26">
        <f>'noční hlídka'!G124</f>
      </c>
      <c r="P124" s="26">
        <f>IF(COUNT(Rychlostřelba!E124)=0,"",Rychlostřelba!E124)</f>
      </c>
      <c r="Q124" s="26">
        <f>Rychlostřelba!G124</f>
      </c>
      <c r="R124" s="26">
        <f>IF(COUNT(Kombat!E124)=0,"",Kombat!E124)</f>
      </c>
      <c r="S124" s="26">
        <f>Kombat!F124</f>
      </c>
      <c r="T124" s="26">
        <f>IF(COUNT(Hradby!E124)=0,"",Hradby!E124)</f>
      </c>
      <c r="U124" s="26">
        <f>Hradby!G124</f>
      </c>
      <c r="V124" s="26">
        <f t="shared" si="4"/>
      </c>
      <c r="W124" s="19">
        <f t="shared" si="5"/>
      </c>
    </row>
    <row r="125" spans="1:23" ht="12.75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IF(Soutěžící!F123="","",Soutěžící!F123)</f>
      </c>
      <c r="E125" s="33">
        <f>IF(Soutěžící!H123="","",Soutěžící!H123)</f>
      </c>
      <c r="F125" s="26">
        <f>Terčovka!G125</f>
      </c>
      <c r="G125" s="26">
        <f>Terčovka!H125</f>
      </c>
      <c r="H125" s="26">
        <f>IF(COUNT(Rukojmí!E125)=0,"",Rukojmí!E125)</f>
      </c>
      <c r="I125" s="26">
        <f>Rukojmí!G125</f>
      </c>
      <c r="J125" s="26">
        <f>Ústupovka!H125</f>
      </c>
      <c r="K125" s="26">
        <f>Ústupovka!I125</f>
      </c>
      <c r="L125" s="26">
        <f>IF(COUNT(Dálka!E125)=0,"",Dálka!E125)</f>
      </c>
      <c r="M125" s="26">
        <f>Dálka!F125</f>
      </c>
      <c r="N125" s="26">
        <f>IF(COUNT('noční hlídka'!E125)=0,"",'noční hlídka'!E125)</f>
      </c>
      <c r="O125" s="26">
        <f>'noční hlídka'!G125</f>
      </c>
      <c r="P125" s="26">
        <f>IF(COUNT(Rychlostřelba!E125)=0,"",Rychlostřelba!E125)</f>
      </c>
      <c r="Q125" s="26">
        <f>Rychlostřelba!G125</f>
      </c>
      <c r="R125" s="26">
        <f>IF(COUNT(Kombat!E125)=0,"",Kombat!E125)</f>
      </c>
      <c r="S125" s="26">
        <f>Kombat!F125</f>
      </c>
      <c r="T125" s="26">
        <f>IF(COUNT(Hradby!E125)=0,"",Hradby!E125)</f>
      </c>
      <c r="U125" s="26">
        <f>Hradby!G125</f>
      </c>
      <c r="V125" s="26">
        <f t="shared" si="4"/>
      </c>
      <c r="W125" s="19">
        <f t="shared" si="5"/>
      </c>
    </row>
    <row r="126" spans="1:23" ht="12.75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IF(Soutěžící!F124="","",Soutěžící!F124)</f>
      </c>
      <c r="E126" s="33">
        <f>IF(Soutěžící!H124="","",Soutěžící!H124)</f>
      </c>
      <c r="F126" s="26">
        <f>Terčovka!G126</f>
      </c>
      <c r="G126" s="26">
        <f>Terčovka!H126</f>
      </c>
      <c r="H126" s="26">
        <f>IF(COUNT(Rukojmí!E126)=0,"",Rukojmí!E126)</f>
      </c>
      <c r="I126" s="26">
        <f>Rukojmí!G126</f>
      </c>
      <c r="J126" s="26">
        <f>Ústupovka!H126</f>
      </c>
      <c r="K126" s="26">
        <f>Ústupovka!I126</f>
      </c>
      <c r="L126" s="26">
        <f>IF(COUNT(Dálka!E126)=0,"",Dálka!E126)</f>
      </c>
      <c r="M126" s="26">
        <f>Dálka!F126</f>
      </c>
      <c r="N126" s="26">
        <f>IF(COUNT('noční hlídka'!E126)=0,"",'noční hlídka'!E126)</f>
      </c>
      <c r="O126" s="26">
        <f>'noční hlídka'!G126</f>
      </c>
      <c r="P126" s="26">
        <f>IF(COUNT(Rychlostřelba!E126)=0,"",Rychlostřelba!E126)</f>
      </c>
      <c r="Q126" s="26">
        <f>Rychlostřelba!G126</f>
      </c>
      <c r="R126" s="26">
        <f>IF(COUNT(Kombat!E126)=0,"",Kombat!E126)</f>
      </c>
      <c r="S126" s="26">
        <f>Kombat!F126</f>
      </c>
      <c r="T126" s="26">
        <f>IF(COUNT(Hradby!E126)=0,"",Hradby!E126)</f>
      </c>
      <c r="U126" s="26">
        <f>Hradby!G126</f>
      </c>
      <c r="V126" s="26">
        <f t="shared" si="4"/>
      </c>
      <c r="W126" s="19">
        <f t="shared" si="5"/>
      </c>
    </row>
    <row r="127" spans="1:23" ht="12.75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IF(Soutěžící!F125="","",Soutěžící!F125)</f>
      </c>
      <c r="E127" s="33">
        <f>IF(Soutěžící!H125="","",Soutěžící!H125)</f>
      </c>
      <c r="F127" s="26">
        <f>Terčovka!G127</f>
      </c>
      <c r="G127" s="26">
        <f>Terčovka!H127</f>
      </c>
      <c r="H127" s="26">
        <f>IF(COUNT(Rukojmí!E127)=0,"",Rukojmí!E127)</f>
      </c>
      <c r="I127" s="26">
        <f>Rukojmí!G127</f>
      </c>
      <c r="J127" s="26">
        <f>Ústupovka!H127</f>
      </c>
      <c r="K127" s="26">
        <f>Ústupovka!I127</f>
      </c>
      <c r="L127" s="26">
        <f>IF(COUNT(Dálka!E127)=0,"",Dálka!E127)</f>
      </c>
      <c r="M127" s="26">
        <f>Dálka!F127</f>
      </c>
      <c r="N127" s="26">
        <f>IF(COUNT('noční hlídka'!E127)=0,"",'noční hlídka'!E127)</f>
      </c>
      <c r="O127" s="26">
        <f>'noční hlídka'!G127</f>
      </c>
      <c r="P127" s="26">
        <f>IF(COUNT(Rychlostřelba!E127)=0,"",Rychlostřelba!E127)</f>
      </c>
      <c r="Q127" s="26">
        <f>Rychlostřelba!G127</f>
      </c>
      <c r="R127" s="26">
        <f>IF(COUNT(Kombat!E127)=0,"",Kombat!E127)</f>
      </c>
      <c r="S127" s="26">
        <f>Kombat!F127</f>
      </c>
      <c r="T127" s="26">
        <f>IF(COUNT(Hradby!E127)=0,"",Hradby!E127)</f>
      </c>
      <c r="U127" s="26">
        <f>Hradby!G127</f>
      </c>
      <c r="V127" s="26">
        <f t="shared" si="4"/>
      </c>
      <c r="W127" s="19">
        <f t="shared" si="5"/>
      </c>
    </row>
    <row r="128" spans="1:23" ht="12.75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IF(Soutěžící!F126="","",Soutěžící!F126)</f>
      </c>
      <c r="E128" s="33">
        <f>IF(Soutěžící!H126="","",Soutěžící!H126)</f>
      </c>
      <c r="F128" s="26">
        <f>Terčovka!G128</f>
      </c>
      <c r="G128" s="26">
        <f>Terčovka!H128</f>
      </c>
      <c r="H128" s="26">
        <f>IF(COUNT(Rukojmí!E128)=0,"",Rukojmí!E128)</f>
      </c>
      <c r="I128" s="26">
        <f>Rukojmí!G128</f>
      </c>
      <c r="J128" s="26">
        <f>Ústupovka!H128</f>
      </c>
      <c r="K128" s="26">
        <f>Ústupovka!I128</f>
      </c>
      <c r="L128" s="26">
        <f>IF(COUNT(Dálka!E128)=0,"",Dálka!E128)</f>
      </c>
      <c r="M128" s="26">
        <f>Dálka!F128</f>
      </c>
      <c r="N128" s="26">
        <f>IF(COUNT('noční hlídka'!E128)=0,"",'noční hlídka'!E128)</f>
      </c>
      <c r="O128" s="26">
        <f>'noční hlídka'!G128</f>
      </c>
      <c r="P128" s="26">
        <f>IF(COUNT(Rychlostřelba!E128)=0,"",Rychlostřelba!E128)</f>
      </c>
      <c r="Q128" s="26">
        <f>Rychlostřelba!G128</f>
      </c>
      <c r="R128" s="26">
        <f>IF(COUNT(Kombat!E128)=0,"",Kombat!E128)</f>
      </c>
      <c r="S128" s="26">
        <f>Kombat!F128</f>
      </c>
      <c r="T128" s="26">
        <f>IF(COUNT(Hradby!E128)=0,"",Hradby!E128)</f>
      </c>
      <c r="U128" s="26">
        <f>Hradby!G128</f>
      </c>
      <c r="V128" s="26">
        <f t="shared" si="4"/>
      </c>
      <c r="W128" s="19">
        <f t="shared" si="5"/>
      </c>
    </row>
    <row r="129" spans="1:23" ht="12.75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IF(Soutěžící!F127="","",Soutěžící!F127)</f>
      </c>
      <c r="E129" s="33">
        <f>IF(Soutěžící!H127="","",Soutěžící!H127)</f>
      </c>
      <c r="F129" s="26">
        <f>Terčovka!G129</f>
      </c>
      <c r="G129" s="26">
        <f>Terčovka!H129</f>
      </c>
      <c r="H129" s="26">
        <f>IF(COUNT(Rukojmí!E129)=0,"",Rukojmí!E129)</f>
      </c>
      <c r="I129" s="26">
        <f>Rukojmí!G129</f>
      </c>
      <c r="J129" s="26">
        <f>Ústupovka!H129</f>
      </c>
      <c r="K129" s="26">
        <f>Ústupovka!I129</f>
      </c>
      <c r="L129" s="26">
        <f>IF(COUNT(Dálka!E129)=0,"",Dálka!E129)</f>
      </c>
      <c r="M129" s="26">
        <f>Dálka!F129</f>
      </c>
      <c r="N129" s="26">
        <f>IF(COUNT('noční hlídka'!E129)=0,"",'noční hlídka'!E129)</f>
      </c>
      <c r="O129" s="26">
        <f>'noční hlídka'!G129</f>
      </c>
      <c r="P129" s="26">
        <f>IF(COUNT(Rychlostřelba!E129)=0,"",Rychlostřelba!E129)</f>
      </c>
      <c r="Q129" s="26">
        <f>Rychlostřelba!G129</f>
      </c>
      <c r="R129" s="26">
        <f>IF(COUNT(Kombat!E129)=0,"",Kombat!E129)</f>
      </c>
      <c r="S129" s="26">
        <f>Kombat!F129</f>
      </c>
      <c r="T129" s="26">
        <f>IF(COUNT(Hradby!E129)=0,"",Hradby!E129)</f>
      </c>
      <c r="U129" s="26">
        <f>Hradby!G129</f>
      </c>
      <c r="V129" s="26">
        <f t="shared" si="4"/>
      </c>
      <c r="W129" s="19">
        <f t="shared" si="5"/>
      </c>
    </row>
    <row r="130" spans="1:23" ht="12.75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IF(Soutěžící!F128="","",Soutěžící!F128)</f>
      </c>
      <c r="E130" s="33">
        <f>IF(Soutěžící!H128="","",Soutěžící!H128)</f>
      </c>
      <c r="F130" s="26">
        <f>Terčovka!G130</f>
      </c>
      <c r="G130" s="26">
        <f>Terčovka!H130</f>
      </c>
      <c r="H130" s="26">
        <f>IF(COUNT(Rukojmí!E130)=0,"",Rukojmí!E130)</f>
      </c>
      <c r="I130" s="26">
        <f>Rukojmí!G130</f>
      </c>
      <c r="J130" s="26">
        <f>Ústupovka!H130</f>
      </c>
      <c r="K130" s="26">
        <f>Ústupovka!I130</f>
      </c>
      <c r="L130" s="26">
        <f>IF(COUNT(Dálka!E130)=0,"",Dálka!E130)</f>
      </c>
      <c r="M130" s="26">
        <f>Dálka!F130</f>
      </c>
      <c r="N130" s="26">
        <f>IF(COUNT('noční hlídka'!E130)=0,"",'noční hlídka'!E130)</f>
      </c>
      <c r="O130" s="26">
        <f>'noční hlídka'!G130</f>
      </c>
      <c r="P130" s="26">
        <f>IF(COUNT(Rychlostřelba!E130)=0,"",Rychlostřelba!E130)</f>
      </c>
      <c r="Q130" s="26">
        <f>Rychlostřelba!G130</f>
      </c>
      <c r="R130" s="26">
        <f>IF(COUNT(Kombat!E130)=0,"",Kombat!E130)</f>
      </c>
      <c r="S130" s="26">
        <f>Kombat!F130</f>
      </c>
      <c r="T130" s="26">
        <f>IF(COUNT(Hradby!E130)=0,"",Hradby!E130)</f>
      </c>
      <c r="U130" s="26">
        <f>Hradby!G130</f>
      </c>
      <c r="V130" s="26">
        <f t="shared" si="4"/>
      </c>
      <c r="W130" s="19">
        <f t="shared" si="5"/>
      </c>
    </row>
    <row r="131" spans="1:23" ht="12.75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IF(Soutěžící!F129="","",Soutěžící!F129)</f>
      </c>
      <c r="E131" s="33">
        <f>IF(Soutěžící!H129="","",Soutěžící!H129)</f>
      </c>
      <c r="F131" s="26">
        <f>Terčovka!G131</f>
      </c>
      <c r="G131" s="26">
        <f>Terčovka!H131</f>
      </c>
      <c r="H131" s="26">
        <f>IF(COUNT(Rukojmí!E131)=0,"",Rukojmí!E131)</f>
      </c>
      <c r="I131" s="26">
        <f>Rukojmí!G131</f>
      </c>
      <c r="J131" s="26">
        <f>Ústupovka!H131</f>
      </c>
      <c r="K131" s="26">
        <f>Ústupovka!I131</f>
      </c>
      <c r="L131" s="26">
        <f>IF(COUNT(Dálka!E131)=0,"",Dálka!E131)</f>
      </c>
      <c r="M131" s="26">
        <f>Dálka!F131</f>
      </c>
      <c r="N131" s="26">
        <f>IF(COUNT('noční hlídka'!E131)=0,"",'noční hlídka'!E131)</f>
      </c>
      <c r="O131" s="26">
        <f>'noční hlídka'!G131</f>
      </c>
      <c r="P131" s="26">
        <f>IF(COUNT(Rychlostřelba!E131)=0,"",Rychlostřelba!E131)</f>
      </c>
      <c r="Q131" s="26">
        <f>Rychlostřelba!G131</f>
      </c>
      <c r="R131" s="26">
        <f>IF(COUNT(Kombat!E131)=0,"",Kombat!E131)</f>
      </c>
      <c r="S131" s="26">
        <f>Kombat!F131</f>
      </c>
      <c r="T131" s="26">
        <f>IF(COUNT(Hradby!E131)=0,"",Hradby!E131)</f>
      </c>
      <c r="U131" s="26">
        <f>Hradby!G131</f>
      </c>
      <c r="V131" s="26">
        <f t="shared" si="4"/>
      </c>
      <c r="W131" s="19">
        <f t="shared" si="5"/>
      </c>
    </row>
    <row r="132" spans="1:23" ht="12.75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IF(Soutěžící!F130="","",Soutěžící!F130)</f>
      </c>
      <c r="E132" s="33">
        <f>IF(Soutěžící!H130="","",Soutěžící!H130)</f>
      </c>
      <c r="F132" s="26">
        <f>Terčovka!G132</f>
      </c>
      <c r="G132" s="26">
        <f>Terčovka!H132</f>
      </c>
      <c r="H132" s="26">
        <f>IF(COUNT(Rukojmí!E132)=0,"",Rukojmí!E132)</f>
      </c>
      <c r="I132" s="26">
        <f>Rukojmí!G132</f>
      </c>
      <c r="J132" s="26">
        <f>Ústupovka!H132</f>
      </c>
      <c r="K132" s="26">
        <f>Ústupovka!I132</f>
      </c>
      <c r="L132" s="26">
        <f>IF(COUNT(Dálka!E132)=0,"",Dálka!E132)</f>
      </c>
      <c r="M132" s="26">
        <f>Dálka!F132</f>
      </c>
      <c r="N132" s="26">
        <f>IF(COUNT('noční hlídka'!E132)=0,"",'noční hlídka'!E132)</f>
      </c>
      <c r="O132" s="26">
        <f>'noční hlídka'!G132</f>
      </c>
      <c r="P132" s="26">
        <f>IF(COUNT(Rychlostřelba!E132)=0,"",Rychlostřelba!E132)</f>
      </c>
      <c r="Q132" s="26">
        <f>Rychlostřelba!G132</f>
      </c>
      <c r="R132" s="26">
        <f>IF(COUNT(Kombat!E132)=0,"",Kombat!E132)</f>
      </c>
      <c r="S132" s="26">
        <f>Kombat!F132</f>
      </c>
      <c r="T132" s="26">
        <f>IF(COUNT(Hradby!E132)=0,"",Hradby!E132)</f>
      </c>
      <c r="U132" s="26">
        <f>Hradby!G132</f>
      </c>
      <c r="V132" s="26">
        <f t="shared" si="4"/>
      </c>
      <c r="W132" s="19">
        <f t="shared" si="5"/>
      </c>
    </row>
    <row r="133" spans="1:23" ht="12.75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IF(Soutěžící!F131="","",Soutěžící!F131)</f>
      </c>
      <c r="E133" s="33">
        <f>IF(Soutěžící!H131="","",Soutěžící!H131)</f>
      </c>
      <c r="F133" s="26">
        <f>Terčovka!G133</f>
      </c>
      <c r="G133" s="26">
        <f>Terčovka!H133</f>
      </c>
      <c r="H133" s="26">
        <f>IF(COUNT(Rukojmí!E133)=0,"",Rukojmí!E133)</f>
      </c>
      <c r="I133" s="26">
        <f>Rukojmí!G133</f>
      </c>
      <c r="J133" s="26">
        <f>Ústupovka!H133</f>
      </c>
      <c r="K133" s="26">
        <f>Ústupovka!I133</f>
      </c>
      <c r="L133" s="26">
        <f>IF(COUNT(Dálka!E133)=0,"",Dálka!E133)</f>
      </c>
      <c r="M133" s="26">
        <f>Dálka!F133</f>
      </c>
      <c r="N133" s="26">
        <f>IF(COUNT('noční hlídka'!E133)=0,"",'noční hlídka'!E133)</f>
      </c>
      <c r="O133" s="26">
        <f>'noční hlídka'!G133</f>
      </c>
      <c r="P133" s="26">
        <f>IF(COUNT(Rychlostřelba!E133)=0,"",Rychlostřelba!E133)</f>
      </c>
      <c r="Q133" s="26">
        <f>Rychlostřelba!G133</f>
      </c>
      <c r="R133" s="26">
        <f>IF(COUNT(Kombat!E133)=0,"",Kombat!E133)</f>
      </c>
      <c r="S133" s="26">
        <f>Kombat!F133</f>
      </c>
      <c r="T133" s="26">
        <f>IF(COUNT(Hradby!E133)=0,"",Hradby!E133)</f>
      </c>
      <c r="U133" s="26">
        <f>Hradby!G133</f>
      </c>
      <c r="V133" s="26">
        <f t="shared" si="4"/>
      </c>
      <c r="W133" s="19">
        <f t="shared" si="5"/>
      </c>
    </row>
    <row r="134" spans="1:23" ht="12.75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IF(Soutěžící!F132="","",Soutěžící!F132)</f>
      </c>
      <c r="E134" s="33">
        <f>IF(Soutěžící!H132="","",Soutěžící!H132)</f>
      </c>
      <c r="F134" s="26">
        <f>Terčovka!G134</f>
      </c>
      <c r="G134" s="26">
        <f>Terčovka!H134</f>
      </c>
      <c r="H134" s="26">
        <f>IF(COUNT(Rukojmí!E134)=0,"",Rukojmí!E134)</f>
      </c>
      <c r="I134" s="26">
        <f>Rukojmí!G134</f>
      </c>
      <c r="J134" s="26">
        <f>Ústupovka!H134</f>
      </c>
      <c r="K134" s="26">
        <f>Ústupovka!I134</f>
      </c>
      <c r="L134" s="26">
        <f>IF(COUNT(Dálka!E134)=0,"",Dálka!E134)</f>
      </c>
      <c r="M134" s="26">
        <f>Dálka!F134</f>
      </c>
      <c r="N134" s="26">
        <f>IF(COUNT('noční hlídka'!E134)=0,"",'noční hlídka'!E134)</f>
      </c>
      <c r="O134" s="26">
        <f>'noční hlídka'!G134</f>
      </c>
      <c r="P134" s="26">
        <f>IF(COUNT(Rychlostřelba!E134)=0,"",Rychlostřelba!E134)</f>
      </c>
      <c r="Q134" s="26">
        <f>Rychlostřelba!G134</f>
      </c>
      <c r="R134" s="26">
        <f>IF(COUNT(Kombat!E134)=0,"",Kombat!E134)</f>
      </c>
      <c r="S134" s="26">
        <f>Kombat!F134</f>
      </c>
      <c r="T134" s="26">
        <f>IF(COUNT(Hradby!E134)=0,"",Hradby!E134)</f>
      </c>
      <c r="U134" s="26">
        <f>Hradby!G134</f>
      </c>
      <c r="V134" s="26">
        <f t="shared" si="4"/>
      </c>
      <c r="W134" s="19">
        <f t="shared" si="5"/>
      </c>
    </row>
    <row r="135" spans="1:23" ht="12.75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IF(Soutěžící!F133="","",Soutěžící!F133)</f>
      </c>
      <c r="E135" s="33">
        <f>IF(Soutěžící!H133="","",Soutěžící!H133)</f>
      </c>
      <c r="F135" s="26">
        <f>Terčovka!G135</f>
      </c>
      <c r="G135" s="26">
        <f>Terčovka!H135</f>
      </c>
      <c r="H135" s="26">
        <f>IF(COUNT(Rukojmí!E135)=0,"",Rukojmí!E135)</f>
      </c>
      <c r="I135" s="26">
        <f>Rukojmí!G135</f>
      </c>
      <c r="J135" s="26">
        <f>Ústupovka!H135</f>
      </c>
      <c r="K135" s="26">
        <f>Ústupovka!I135</f>
      </c>
      <c r="L135" s="26">
        <f>IF(COUNT(Dálka!E135)=0,"",Dálka!E135)</f>
      </c>
      <c r="M135" s="26">
        <f>Dálka!F135</f>
      </c>
      <c r="N135" s="26">
        <f>IF(COUNT('noční hlídka'!E135)=0,"",'noční hlídka'!E135)</f>
      </c>
      <c r="O135" s="26">
        <f>'noční hlídka'!G135</f>
      </c>
      <c r="P135" s="26">
        <f>IF(COUNT(Rychlostřelba!E135)=0,"",Rychlostřelba!E135)</f>
      </c>
      <c r="Q135" s="26">
        <f>Rychlostřelba!G135</f>
      </c>
      <c r="R135" s="26">
        <f>IF(COUNT(Kombat!E135)=0,"",Kombat!E135)</f>
      </c>
      <c r="S135" s="26">
        <f>Kombat!F135</f>
      </c>
      <c r="T135" s="26">
        <f>IF(COUNT(Hradby!E135)=0,"",Hradby!E135)</f>
      </c>
      <c r="U135" s="26">
        <f>Hradby!G135</f>
      </c>
      <c r="V135" s="26">
        <f aca="true" t="shared" si="6" ref="V135:V150">IF(COUNT(U135,S135,Q135,O135,M135,K135,I135,G135)=0,"",SUM(U135,S135,Q135,O135,M135,K135,I135,G135))</f>
      </c>
      <c r="W135" s="19">
        <f aca="true" t="shared" si="7" ref="W135:W150">IF(COUNT(V135)=0,"",RANK(V135,$V$6:$V$150))</f>
      </c>
    </row>
    <row r="136" spans="1:23" ht="12.75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IF(Soutěžící!F134="","",Soutěžící!F134)</f>
      </c>
      <c r="E136" s="33">
        <f>IF(Soutěžící!H134="","",Soutěžící!H134)</f>
      </c>
      <c r="F136" s="26">
        <f>Terčovka!G136</f>
      </c>
      <c r="G136" s="26">
        <f>Terčovka!H136</f>
      </c>
      <c r="H136" s="26">
        <f>IF(COUNT(Rukojmí!E136)=0,"",Rukojmí!E136)</f>
      </c>
      <c r="I136" s="26">
        <f>Rukojmí!G136</f>
      </c>
      <c r="J136" s="26">
        <f>Ústupovka!H136</f>
      </c>
      <c r="K136" s="26">
        <f>Ústupovka!I136</f>
      </c>
      <c r="L136" s="26">
        <f>IF(COUNT(Dálka!E136)=0,"",Dálka!E136)</f>
      </c>
      <c r="M136" s="26">
        <f>Dálka!F136</f>
      </c>
      <c r="N136" s="26">
        <f>IF(COUNT('noční hlídka'!E136)=0,"",'noční hlídka'!E136)</f>
      </c>
      <c r="O136" s="26">
        <f>'noční hlídka'!G136</f>
      </c>
      <c r="P136" s="26">
        <f>IF(COUNT(Rychlostřelba!E136)=0,"",Rychlostřelba!E136)</f>
      </c>
      <c r="Q136" s="26">
        <f>Rychlostřelba!G136</f>
      </c>
      <c r="R136" s="26">
        <f>IF(COUNT(Kombat!E136)=0,"",Kombat!E136)</f>
      </c>
      <c r="S136" s="26">
        <f>Kombat!F136</f>
      </c>
      <c r="T136" s="26">
        <f>IF(COUNT(Hradby!E136)=0,"",Hradby!E136)</f>
      </c>
      <c r="U136" s="26">
        <f>Hradby!G136</f>
      </c>
      <c r="V136" s="26">
        <f t="shared" si="6"/>
      </c>
      <c r="W136" s="19">
        <f t="shared" si="7"/>
      </c>
    </row>
    <row r="137" spans="1:23" ht="12.75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IF(Soutěžící!F135="","",Soutěžící!F135)</f>
      </c>
      <c r="E137" s="33">
        <f>IF(Soutěžící!H135="","",Soutěžící!H135)</f>
      </c>
      <c r="F137" s="26">
        <f>Terčovka!G137</f>
      </c>
      <c r="G137" s="26">
        <f>Terčovka!H137</f>
      </c>
      <c r="H137" s="26">
        <f>IF(COUNT(Rukojmí!E137)=0,"",Rukojmí!E137)</f>
      </c>
      <c r="I137" s="26">
        <f>Rukojmí!G137</f>
      </c>
      <c r="J137" s="26">
        <f>Ústupovka!H137</f>
      </c>
      <c r="K137" s="26">
        <f>Ústupovka!I137</f>
      </c>
      <c r="L137" s="26">
        <f>IF(COUNT(Dálka!E137)=0,"",Dálka!E137)</f>
      </c>
      <c r="M137" s="26">
        <f>Dálka!F137</f>
      </c>
      <c r="N137" s="26">
        <f>IF(COUNT('noční hlídka'!E137)=0,"",'noční hlídka'!E137)</f>
      </c>
      <c r="O137" s="26">
        <f>'noční hlídka'!G137</f>
      </c>
      <c r="P137" s="26">
        <f>IF(COUNT(Rychlostřelba!E137)=0,"",Rychlostřelba!E137)</f>
      </c>
      <c r="Q137" s="26">
        <f>Rychlostřelba!G137</f>
      </c>
      <c r="R137" s="26">
        <f>IF(COUNT(Kombat!E137)=0,"",Kombat!E137)</f>
      </c>
      <c r="S137" s="26">
        <f>Kombat!F137</f>
      </c>
      <c r="T137" s="26">
        <f>IF(COUNT(Hradby!E137)=0,"",Hradby!E137)</f>
      </c>
      <c r="U137" s="26">
        <f>Hradby!G137</f>
      </c>
      <c r="V137" s="26">
        <f t="shared" si="6"/>
      </c>
      <c r="W137" s="19">
        <f t="shared" si="7"/>
      </c>
    </row>
    <row r="138" spans="1:23" ht="12.75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IF(Soutěžící!F136="","",Soutěžící!F136)</f>
      </c>
      <c r="E138" s="33">
        <f>IF(Soutěžící!H136="","",Soutěžící!H136)</f>
      </c>
      <c r="F138" s="26">
        <f>Terčovka!G138</f>
      </c>
      <c r="G138" s="26">
        <f>Terčovka!H138</f>
      </c>
      <c r="H138" s="26">
        <f>IF(COUNT(Rukojmí!E138)=0,"",Rukojmí!E138)</f>
      </c>
      <c r="I138" s="26">
        <f>Rukojmí!G138</f>
      </c>
      <c r="J138" s="26">
        <f>Ústupovka!H138</f>
      </c>
      <c r="K138" s="26">
        <f>Ústupovka!I138</f>
      </c>
      <c r="L138" s="26">
        <f>IF(COUNT(Dálka!E138)=0,"",Dálka!E138)</f>
      </c>
      <c r="M138" s="26">
        <f>Dálka!F138</f>
      </c>
      <c r="N138" s="26">
        <f>IF(COUNT('noční hlídka'!E138)=0,"",'noční hlídka'!E138)</f>
      </c>
      <c r="O138" s="26">
        <f>'noční hlídka'!G138</f>
      </c>
      <c r="P138" s="26">
        <f>IF(COUNT(Rychlostřelba!E138)=0,"",Rychlostřelba!E138)</f>
      </c>
      <c r="Q138" s="26">
        <f>Rychlostřelba!G138</f>
      </c>
      <c r="R138" s="26">
        <f>IF(COUNT(Kombat!E138)=0,"",Kombat!E138)</f>
      </c>
      <c r="S138" s="26">
        <f>Kombat!F138</f>
      </c>
      <c r="T138" s="26">
        <f>IF(COUNT(Hradby!E138)=0,"",Hradby!E138)</f>
      </c>
      <c r="U138" s="26">
        <f>Hradby!G138</f>
      </c>
      <c r="V138" s="26">
        <f t="shared" si="6"/>
      </c>
      <c r="W138" s="19">
        <f t="shared" si="7"/>
      </c>
    </row>
    <row r="139" spans="1:23" ht="12.75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IF(Soutěžící!F137="","",Soutěžící!F137)</f>
      </c>
      <c r="E139" s="33">
        <f>IF(Soutěžící!H137="","",Soutěžící!H137)</f>
      </c>
      <c r="F139" s="26">
        <f>Terčovka!G139</f>
      </c>
      <c r="G139" s="26">
        <f>Terčovka!H139</f>
      </c>
      <c r="H139" s="26">
        <f>IF(COUNT(Rukojmí!E139)=0,"",Rukojmí!E139)</f>
      </c>
      <c r="I139" s="26">
        <f>Rukojmí!G139</f>
      </c>
      <c r="J139" s="26">
        <f>Ústupovka!H139</f>
      </c>
      <c r="K139" s="26">
        <f>Ústupovka!I139</f>
      </c>
      <c r="L139" s="26">
        <f>IF(COUNT(Dálka!E139)=0,"",Dálka!E139)</f>
      </c>
      <c r="M139" s="26">
        <f>Dálka!F139</f>
      </c>
      <c r="N139" s="26">
        <f>IF(COUNT('noční hlídka'!E139)=0,"",'noční hlídka'!E139)</f>
      </c>
      <c r="O139" s="26">
        <f>'noční hlídka'!G139</f>
      </c>
      <c r="P139" s="26">
        <f>IF(COUNT(Rychlostřelba!E139)=0,"",Rychlostřelba!E139)</f>
      </c>
      <c r="Q139" s="26">
        <f>Rychlostřelba!G139</f>
      </c>
      <c r="R139" s="26">
        <f>IF(COUNT(Kombat!E139)=0,"",Kombat!E139)</f>
      </c>
      <c r="S139" s="26">
        <f>Kombat!F139</f>
      </c>
      <c r="T139" s="26">
        <f>IF(COUNT(Hradby!E139)=0,"",Hradby!E139)</f>
      </c>
      <c r="U139" s="26">
        <f>Hradby!G139</f>
      </c>
      <c r="V139" s="26">
        <f t="shared" si="6"/>
      </c>
      <c r="W139" s="19">
        <f t="shared" si="7"/>
      </c>
    </row>
    <row r="140" spans="1:23" ht="12.75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IF(Soutěžící!F138="","",Soutěžící!F138)</f>
      </c>
      <c r="E140" s="33">
        <f>IF(Soutěžící!H138="","",Soutěžící!H138)</f>
      </c>
      <c r="F140" s="26">
        <f>Terčovka!G140</f>
      </c>
      <c r="G140" s="26">
        <f>Terčovka!H140</f>
      </c>
      <c r="H140" s="26">
        <f>IF(COUNT(Rukojmí!E140)=0,"",Rukojmí!E140)</f>
      </c>
      <c r="I140" s="26">
        <f>Rukojmí!G140</f>
      </c>
      <c r="J140" s="26">
        <f>Ústupovka!H140</f>
      </c>
      <c r="K140" s="26">
        <f>Ústupovka!I140</f>
      </c>
      <c r="L140" s="26">
        <f>IF(COUNT(Dálka!E140)=0,"",Dálka!E140)</f>
      </c>
      <c r="M140" s="26">
        <f>Dálka!F140</f>
      </c>
      <c r="N140" s="26">
        <f>IF(COUNT('noční hlídka'!E140)=0,"",'noční hlídka'!E140)</f>
      </c>
      <c r="O140" s="26">
        <f>'noční hlídka'!G140</f>
      </c>
      <c r="P140" s="26">
        <f>IF(COUNT(Rychlostřelba!E140)=0,"",Rychlostřelba!E140)</f>
      </c>
      <c r="Q140" s="26">
        <f>Rychlostřelba!G140</f>
      </c>
      <c r="R140" s="26">
        <f>IF(COUNT(Kombat!E140)=0,"",Kombat!E140)</f>
      </c>
      <c r="S140" s="26">
        <f>Kombat!F140</f>
      </c>
      <c r="T140" s="26">
        <f>IF(COUNT(Hradby!E140)=0,"",Hradby!E140)</f>
      </c>
      <c r="U140" s="26">
        <f>Hradby!G140</f>
      </c>
      <c r="V140" s="26">
        <f t="shared" si="6"/>
      </c>
      <c r="W140" s="19">
        <f t="shared" si="7"/>
      </c>
    </row>
    <row r="141" spans="1:23" ht="12.75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IF(Soutěžící!F139="","",Soutěžící!F139)</f>
      </c>
      <c r="E141" s="33">
        <f>IF(Soutěžící!H139="","",Soutěžící!H139)</f>
      </c>
      <c r="F141" s="26">
        <f>Terčovka!G141</f>
      </c>
      <c r="G141" s="26">
        <f>Terčovka!H141</f>
      </c>
      <c r="H141" s="26">
        <f>IF(COUNT(Rukojmí!E141)=0,"",Rukojmí!E141)</f>
      </c>
      <c r="I141" s="26">
        <f>Rukojmí!G141</f>
      </c>
      <c r="J141" s="26">
        <f>Ústupovka!H141</f>
      </c>
      <c r="K141" s="26">
        <f>Ústupovka!I141</f>
      </c>
      <c r="L141" s="26">
        <f>IF(COUNT(Dálka!E141)=0,"",Dálka!E141)</f>
      </c>
      <c r="M141" s="26">
        <f>Dálka!F141</f>
      </c>
      <c r="N141" s="26">
        <f>IF(COUNT('noční hlídka'!E141)=0,"",'noční hlídka'!E141)</f>
      </c>
      <c r="O141" s="26">
        <f>'noční hlídka'!G141</f>
      </c>
      <c r="P141" s="26">
        <f>IF(COUNT(Rychlostřelba!E141)=0,"",Rychlostřelba!E141)</f>
      </c>
      <c r="Q141" s="26">
        <f>Rychlostřelba!G141</f>
      </c>
      <c r="R141" s="26">
        <f>IF(COUNT(Kombat!E141)=0,"",Kombat!E141)</f>
      </c>
      <c r="S141" s="26">
        <f>Kombat!F141</f>
      </c>
      <c r="T141" s="26">
        <f>IF(COUNT(Hradby!E141)=0,"",Hradby!E141)</f>
      </c>
      <c r="U141" s="26">
        <f>Hradby!G141</f>
      </c>
      <c r="V141" s="26">
        <f t="shared" si="6"/>
      </c>
      <c r="W141" s="19">
        <f t="shared" si="7"/>
      </c>
    </row>
    <row r="142" spans="1:23" ht="12.75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IF(Soutěžící!F140="","",Soutěžící!F140)</f>
      </c>
      <c r="E142" s="33">
        <f>IF(Soutěžící!H140="","",Soutěžící!H140)</f>
      </c>
      <c r="F142" s="26">
        <f>Terčovka!G142</f>
      </c>
      <c r="G142" s="26">
        <f>Terčovka!H142</f>
      </c>
      <c r="H142" s="26">
        <f>IF(COUNT(Rukojmí!E142)=0,"",Rukojmí!E142)</f>
      </c>
      <c r="I142" s="26">
        <f>Rukojmí!G142</f>
      </c>
      <c r="J142" s="26">
        <f>Ústupovka!H142</f>
      </c>
      <c r="K142" s="26">
        <f>Ústupovka!I142</f>
      </c>
      <c r="L142" s="26">
        <f>IF(COUNT(Dálka!E142)=0,"",Dálka!E142)</f>
      </c>
      <c r="M142" s="26">
        <f>Dálka!F142</f>
      </c>
      <c r="N142" s="26">
        <f>IF(COUNT('noční hlídka'!E142)=0,"",'noční hlídka'!E142)</f>
      </c>
      <c r="O142" s="26">
        <f>'noční hlídka'!G142</f>
      </c>
      <c r="P142" s="26">
        <f>IF(COUNT(Rychlostřelba!E142)=0,"",Rychlostřelba!E142)</f>
      </c>
      <c r="Q142" s="26">
        <f>Rychlostřelba!G142</f>
      </c>
      <c r="R142" s="26">
        <f>IF(COUNT(Kombat!E142)=0,"",Kombat!E142)</f>
      </c>
      <c r="S142" s="26">
        <f>Kombat!F142</f>
      </c>
      <c r="T142" s="26">
        <f>IF(COUNT(Hradby!E142)=0,"",Hradby!E142)</f>
      </c>
      <c r="U142" s="26">
        <f>Hradby!G142</f>
      </c>
      <c r="V142" s="26">
        <f t="shared" si="6"/>
      </c>
      <c r="W142" s="19">
        <f t="shared" si="7"/>
      </c>
    </row>
    <row r="143" spans="1:23" ht="12.75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IF(Soutěžící!F141="","",Soutěžící!F141)</f>
      </c>
      <c r="E143" s="33">
        <f>IF(Soutěžící!H141="","",Soutěžící!H141)</f>
      </c>
      <c r="F143" s="26">
        <f>Terčovka!G143</f>
      </c>
      <c r="G143" s="26">
        <f>Terčovka!H143</f>
      </c>
      <c r="H143" s="26">
        <f>IF(COUNT(Rukojmí!E143)=0,"",Rukojmí!E143)</f>
      </c>
      <c r="I143" s="26">
        <f>Rukojmí!G143</f>
      </c>
      <c r="J143" s="26">
        <f>Ústupovka!H143</f>
      </c>
      <c r="K143" s="26">
        <f>Ústupovka!I143</f>
      </c>
      <c r="L143" s="26">
        <f>IF(COUNT(Dálka!E143)=0,"",Dálka!E143)</f>
      </c>
      <c r="M143" s="26">
        <f>Dálka!F143</f>
      </c>
      <c r="N143" s="26">
        <f>IF(COUNT('noční hlídka'!E143)=0,"",'noční hlídka'!E143)</f>
      </c>
      <c r="O143" s="26">
        <f>'noční hlídka'!G143</f>
      </c>
      <c r="P143" s="26">
        <f>IF(COUNT(Rychlostřelba!E143)=0,"",Rychlostřelba!E143)</f>
      </c>
      <c r="Q143" s="26">
        <f>Rychlostřelba!G143</f>
      </c>
      <c r="R143" s="26">
        <f>IF(COUNT(Kombat!E143)=0,"",Kombat!E143)</f>
      </c>
      <c r="S143" s="26">
        <f>Kombat!F143</f>
      </c>
      <c r="T143" s="26">
        <f>IF(COUNT(Hradby!E143)=0,"",Hradby!E143)</f>
      </c>
      <c r="U143" s="26">
        <f>Hradby!G143</f>
      </c>
      <c r="V143" s="26">
        <f t="shared" si="6"/>
      </c>
      <c r="W143" s="19">
        <f t="shared" si="7"/>
      </c>
    </row>
    <row r="144" spans="1:23" ht="12.75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IF(Soutěžící!F142="","",Soutěžící!F142)</f>
      </c>
      <c r="E144" s="33">
        <f>IF(Soutěžící!H142="","",Soutěžící!H142)</f>
      </c>
      <c r="F144" s="26">
        <f>Terčovka!G144</f>
      </c>
      <c r="G144" s="26">
        <f>Terčovka!H144</f>
      </c>
      <c r="H144" s="26">
        <f>IF(COUNT(Rukojmí!E144)=0,"",Rukojmí!E144)</f>
      </c>
      <c r="I144" s="26">
        <f>Rukojmí!G144</f>
      </c>
      <c r="J144" s="26">
        <f>Ústupovka!H144</f>
      </c>
      <c r="K144" s="26">
        <f>Ústupovka!I144</f>
      </c>
      <c r="L144" s="26">
        <f>IF(COUNT(Dálka!E144)=0,"",Dálka!E144)</f>
      </c>
      <c r="M144" s="26">
        <f>Dálka!F144</f>
      </c>
      <c r="N144" s="26">
        <f>IF(COUNT('noční hlídka'!E144)=0,"",'noční hlídka'!E144)</f>
      </c>
      <c r="O144" s="26">
        <f>'noční hlídka'!G144</f>
      </c>
      <c r="P144" s="26">
        <f>IF(COUNT(Rychlostřelba!E144)=0,"",Rychlostřelba!E144)</f>
      </c>
      <c r="Q144" s="26">
        <f>Rychlostřelba!G144</f>
      </c>
      <c r="R144" s="26">
        <f>IF(COUNT(Kombat!E144)=0,"",Kombat!E144)</f>
      </c>
      <c r="S144" s="26">
        <f>Kombat!F144</f>
      </c>
      <c r="T144" s="26">
        <f>IF(COUNT(Hradby!E144)=0,"",Hradby!E144)</f>
      </c>
      <c r="U144" s="26">
        <f>Hradby!G144</f>
      </c>
      <c r="V144" s="26">
        <f t="shared" si="6"/>
      </c>
      <c r="W144" s="19">
        <f t="shared" si="7"/>
      </c>
    </row>
    <row r="145" spans="1:23" ht="12.75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IF(Soutěžící!F143="","",Soutěžící!F143)</f>
      </c>
      <c r="E145" s="33">
        <f>IF(Soutěžící!H143="","",Soutěžící!H143)</f>
      </c>
      <c r="F145" s="26">
        <f>Terčovka!G145</f>
      </c>
      <c r="G145" s="26">
        <f>Terčovka!H145</f>
      </c>
      <c r="H145" s="26">
        <f>IF(COUNT(Rukojmí!E145)=0,"",Rukojmí!E145)</f>
      </c>
      <c r="I145" s="26">
        <f>Rukojmí!G145</f>
      </c>
      <c r="J145" s="26">
        <f>Ústupovka!H145</f>
      </c>
      <c r="K145" s="26">
        <f>Ústupovka!I145</f>
      </c>
      <c r="L145" s="26">
        <f>IF(COUNT(Dálka!E145)=0,"",Dálka!E145)</f>
      </c>
      <c r="M145" s="26">
        <f>Dálka!F145</f>
      </c>
      <c r="N145" s="26">
        <f>IF(COUNT('noční hlídka'!E145)=0,"",'noční hlídka'!E145)</f>
      </c>
      <c r="O145" s="26">
        <f>'noční hlídka'!G145</f>
      </c>
      <c r="P145" s="26">
        <f>IF(COUNT(Rychlostřelba!E145)=0,"",Rychlostřelba!E145)</f>
      </c>
      <c r="Q145" s="26">
        <f>Rychlostřelba!G145</f>
      </c>
      <c r="R145" s="26">
        <f>IF(COUNT(Kombat!E145)=0,"",Kombat!E145)</f>
      </c>
      <c r="S145" s="26">
        <f>Kombat!F145</f>
      </c>
      <c r="T145" s="26">
        <f>IF(COUNT(Hradby!E145)=0,"",Hradby!E145)</f>
      </c>
      <c r="U145" s="26">
        <f>Hradby!G145</f>
      </c>
      <c r="V145" s="26">
        <f t="shared" si="6"/>
      </c>
      <c r="W145" s="19">
        <f t="shared" si="7"/>
      </c>
    </row>
    <row r="146" spans="1:23" ht="12.75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IF(Soutěžící!F144="","",Soutěžící!F144)</f>
      </c>
      <c r="E146" s="33">
        <f>IF(Soutěžící!H144="","",Soutěžící!H144)</f>
      </c>
      <c r="F146" s="26">
        <f>Terčovka!G146</f>
      </c>
      <c r="G146" s="26">
        <f>Terčovka!H146</f>
      </c>
      <c r="H146" s="26">
        <f>IF(COUNT(Rukojmí!E146)=0,"",Rukojmí!E146)</f>
      </c>
      <c r="I146" s="26">
        <f>Rukojmí!G146</f>
      </c>
      <c r="J146" s="26">
        <f>Ústupovka!H146</f>
      </c>
      <c r="K146" s="26">
        <f>Ústupovka!I146</f>
      </c>
      <c r="L146" s="26">
        <f>IF(COUNT(Dálka!E146)=0,"",Dálka!E146)</f>
      </c>
      <c r="M146" s="26">
        <f>Dálka!F146</f>
      </c>
      <c r="N146" s="26">
        <f>IF(COUNT('noční hlídka'!E146)=0,"",'noční hlídka'!E146)</f>
      </c>
      <c r="O146" s="26">
        <f>'noční hlídka'!G146</f>
      </c>
      <c r="P146" s="26">
        <f>IF(COUNT(Rychlostřelba!E146)=0,"",Rychlostřelba!E146)</f>
      </c>
      <c r="Q146" s="26">
        <f>Rychlostřelba!G146</f>
      </c>
      <c r="R146" s="26">
        <f>IF(COUNT(Kombat!E146)=0,"",Kombat!E146)</f>
      </c>
      <c r="S146" s="26">
        <f>Kombat!F146</f>
      </c>
      <c r="T146" s="26">
        <f>IF(COUNT(Hradby!E146)=0,"",Hradby!E146)</f>
      </c>
      <c r="U146" s="26">
        <f>Hradby!G146</f>
      </c>
      <c r="V146" s="26">
        <f t="shared" si="6"/>
      </c>
      <c r="W146" s="19">
        <f t="shared" si="7"/>
      </c>
    </row>
    <row r="147" spans="1:23" ht="12.75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IF(Soutěžící!F145="","",Soutěžící!F145)</f>
      </c>
      <c r="E147" s="33">
        <f>IF(Soutěžící!H145="","",Soutěžící!H145)</f>
      </c>
      <c r="F147" s="26">
        <f>Terčovka!G147</f>
      </c>
      <c r="G147" s="26">
        <f>Terčovka!H147</f>
      </c>
      <c r="H147" s="26">
        <f>IF(COUNT(Rukojmí!E147)=0,"",Rukojmí!E147)</f>
      </c>
      <c r="I147" s="26">
        <f>Rukojmí!G147</f>
      </c>
      <c r="J147" s="26">
        <f>Ústupovka!H147</f>
      </c>
      <c r="K147" s="26">
        <f>Ústupovka!I147</f>
      </c>
      <c r="L147" s="26">
        <f>IF(COUNT(Dálka!E147)=0,"",Dálka!E147)</f>
      </c>
      <c r="M147" s="26">
        <f>Dálka!F147</f>
      </c>
      <c r="N147" s="26">
        <f>IF(COUNT('noční hlídka'!E147)=0,"",'noční hlídka'!E147)</f>
      </c>
      <c r="O147" s="26">
        <f>'noční hlídka'!G147</f>
      </c>
      <c r="P147" s="26">
        <f>IF(COUNT(Rychlostřelba!E147)=0,"",Rychlostřelba!E147)</f>
      </c>
      <c r="Q147" s="26">
        <f>Rychlostřelba!G147</f>
      </c>
      <c r="R147" s="26">
        <f>IF(COUNT(Kombat!E147)=0,"",Kombat!E147)</f>
      </c>
      <c r="S147" s="26">
        <f>Kombat!F147</f>
      </c>
      <c r="T147" s="26">
        <f>IF(COUNT(Hradby!E147)=0,"",Hradby!E147)</f>
      </c>
      <c r="U147" s="26">
        <f>Hradby!G147</f>
      </c>
      <c r="V147" s="26">
        <f t="shared" si="6"/>
      </c>
      <c r="W147" s="19">
        <f t="shared" si="7"/>
      </c>
    </row>
    <row r="148" spans="1:23" ht="12.75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IF(Soutěžící!F146="","",Soutěžící!F146)</f>
      </c>
      <c r="E148" s="33">
        <f>IF(Soutěžící!H146="","",Soutěžící!H146)</f>
      </c>
      <c r="F148" s="26">
        <f>Terčovka!G148</f>
      </c>
      <c r="G148" s="26">
        <f>Terčovka!H148</f>
      </c>
      <c r="H148" s="26">
        <f>IF(COUNT(Rukojmí!E148)=0,"",Rukojmí!E148)</f>
      </c>
      <c r="I148" s="26">
        <f>Rukojmí!G148</f>
      </c>
      <c r="J148" s="26">
        <f>Ústupovka!H148</f>
      </c>
      <c r="K148" s="26">
        <f>Ústupovka!I148</f>
      </c>
      <c r="L148" s="26">
        <f>IF(COUNT(Dálka!E148)=0,"",Dálka!E148)</f>
      </c>
      <c r="M148" s="26">
        <f>Dálka!F148</f>
      </c>
      <c r="N148" s="26">
        <f>IF(COUNT('noční hlídka'!E148)=0,"",'noční hlídka'!E148)</f>
      </c>
      <c r="O148" s="26">
        <f>'noční hlídka'!G148</f>
      </c>
      <c r="P148" s="26">
        <f>IF(COUNT(Rychlostřelba!E148)=0,"",Rychlostřelba!E148)</f>
      </c>
      <c r="Q148" s="26">
        <f>Rychlostřelba!G148</f>
      </c>
      <c r="R148" s="26">
        <f>IF(COUNT(Kombat!E148)=0,"",Kombat!E148)</f>
      </c>
      <c r="S148" s="26">
        <f>Kombat!F148</f>
      </c>
      <c r="T148" s="26">
        <f>IF(COUNT(Hradby!E148)=0,"",Hradby!E148)</f>
      </c>
      <c r="U148" s="26">
        <f>Hradby!G148</f>
      </c>
      <c r="V148" s="26">
        <f t="shared" si="6"/>
      </c>
      <c r="W148" s="19">
        <f t="shared" si="7"/>
      </c>
    </row>
    <row r="149" spans="1:23" ht="12.75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IF(Soutěžící!F147="","",Soutěžící!F147)</f>
      </c>
      <c r="E149" s="33">
        <f>IF(Soutěžící!H147="","",Soutěžící!H147)</f>
      </c>
      <c r="F149" s="26">
        <f>Terčovka!G149</f>
      </c>
      <c r="G149" s="26">
        <f>Terčovka!H149</f>
      </c>
      <c r="H149" s="26">
        <f>IF(COUNT(Rukojmí!E149)=0,"",Rukojmí!E149)</f>
      </c>
      <c r="I149" s="26">
        <f>Rukojmí!G149</f>
      </c>
      <c r="J149" s="26">
        <f>Ústupovka!H149</f>
      </c>
      <c r="K149" s="26">
        <f>Ústupovka!I149</f>
      </c>
      <c r="L149" s="26">
        <f>IF(COUNT(Dálka!E149)=0,"",Dálka!E149)</f>
      </c>
      <c r="M149" s="26">
        <f>Dálka!F149</f>
      </c>
      <c r="N149" s="26">
        <f>IF(COUNT('noční hlídka'!E149)=0,"",'noční hlídka'!E149)</f>
      </c>
      <c r="O149" s="26">
        <f>'noční hlídka'!G149</f>
      </c>
      <c r="P149" s="26">
        <f>IF(COUNT(Rychlostřelba!E149)=0,"",Rychlostřelba!E149)</f>
      </c>
      <c r="Q149" s="26">
        <f>Rychlostřelba!G149</f>
      </c>
      <c r="R149" s="26">
        <f>IF(COUNT(Kombat!E149)=0,"",Kombat!E149)</f>
      </c>
      <c r="S149" s="26">
        <f>Kombat!F149</f>
      </c>
      <c r="T149" s="26">
        <f>IF(COUNT(Hradby!E149)=0,"",Hradby!E149)</f>
      </c>
      <c r="U149" s="26">
        <f>Hradby!G149</f>
      </c>
      <c r="V149" s="26">
        <f t="shared" si="6"/>
      </c>
      <c r="W149" s="19">
        <f t="shared" si="7"/>
      </c>
    </row>
    <row r="150" spans="1:23" ht="13.5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IF(Soutěžící!F148="","",Soutěžící!F148)</f>
      </c>
      <c r="E150" s="36">
        <f>IF(Soutěžící!H148="","",Soutěžící!H148)</f>
      </c>
      <c r="F150" s="28">
        <f>Terčovka!G150</f>
      </c>
      <c r="G150" s="28">
        <f>Terčovka!H150</f>
      </c>
      <c r="H150" s="28">
        <f>IF(COUNT(Rukojmí!E150)=0,"",Rukojmí!E150)</f>
      </c>
      <c r="I150" s="28">
        <f>Rukojmí!G150</f>
      </c>
      <c r="J150" s="28">
        <f>Ústupovka!H150</f>
      </c>
      <c r="K150" s="28">
        <f>Ústupovka!I150</f>
      </c>
      <c r="L150" s="28">
        <f>IF(COUNT(Dálka!E150)=0,"",Dálka!E150)</f>
      </c>
      <c r="M150" s="28">
        <f>Dálka!F150</f>
      </c>
      <c r="N150" s="28">
        <f>IF(COUNT('noční hlídka'!E150)=0,"",'noční hlídka'!E150)</f>
      </c>
      <c r="O150" s="28">
        <f>'noční hlídka'!G150</f>
      </c>
      <c r="P150" s="28">
        <f>IF(COUNT(Rychlostřelba!E150)=0,"",Rychlostřelba!E150)</f>
      </c>
      <c r="Q150" s="28">
        <f>Rychlostřelba!G150</f>
      </c>
      <c r="R150" s="28">
        <f>IF(COUNT(Kombat!E150)=0,"",Kombat!E150)</f>
      </c>
      <c r="S150" s="28">
        <f>Kombat!F150</f>
      </c>
      <c r="T150" s="28">
        <f>IF(COUNT(Hradby!E150)=0,"",Hradby!E150)</f>
      </c>
      <c r="U150" s="28">
        <f>Hradby!G150</f>
      </c>
      <c r="V150" s="28">
        <f t="shared" si="6"/>
      </c>
      <c r="W150" s="29">
        <f t="shared" si="7"/>
      </c>
    </row>
    <row r="151" ht="13.5" thickTop="1"/>
  </sheetData>
  <sheetProtection/>
  <mergeCells count="8">
    <mergeCell ref="R4:S4"/>
    <mergeCell ref="T4:U4"/>
    <mergeCell ref="F4:G4"/>
    <mergeCell ref="H4:I4"/>
    <mergeCell ref="J4:K4"/>
    <mergeCell ref="L4:M4"/>
    <mergeCell ref="N4:O4"/>
    <mergeCell ref="P4:Q4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9"/>
  <sheetViews>
    <sheetView tabSelected="1" zoomScalePageLayoutView="0" workbookViewId="0" topLeftCell="A1">
      <selection activeCell="B2" sqref="B2:M19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9.25390625" style="0" bestFit="1" customWidth="1"/>
    <col min="6" max="6" width="8.375" style="0" bestFit="1" customWidth="1"/>
    <col min="7" max="7" width="10.25390625" style="0" bestFit="1" customWidth="1"/>
    <col min="8" max="8" width="6.125" style="0" bestFit="1" customWidth="1"/>
    <col min="9" max="9" width="12.25390625" style="0" bestFit="1" customWidth="1"/>
    <col min="10" max="10" width="13.375" style="0" bestFit="1" customWidth="1"/>
    <col min="11" max="11" width="8.00390625" style="0" bestFit="1" customWidth="1"/>
    <col min="12" max="12" width="7.375" style="0" bestFit="1" customWidth="1"/>
    <col min="13" max="13" width="10.875" style="0" bestFit="1" customWidth="1"/>
  </cols>
  <sheetData>
    <row r="2" ht="15.75">
      <c r="B2" s="80" t="s">
        <v>100</v>
      </c>
    </row>
    <row r="4" spans="2:13" ht="13.5" thickBot="1">
      <c r="B4" s="79" t="s">
        <v>15</v>
      </c>
      <c r="C4" s="79" t="s">
        <v>2</v>
      </c>
      <c r="D4" s="79" t="s">
        <v>77</v>
      </c>
      <c r="E4" s="79" t="s">
        <v>93</v>
      </c>
      <c r="F4" s="79" t="s">
        <v>94</v>
      </c>
      <c r="G4" s="79" t="s">
        <v>95</v>
      </c>
      <c r="H4" s="79" t="s">
        <v>96</v>
      </c>
      <c r="I4" s="79" t="s">
        <v>97</v>
      </c>
      <c r="J4" s="79" t="s">
        <v>32</v>
      </c>
      <c r="K4" s="79" t="s">
        <v>33</v>
      </c>
      <c r="L4" s="79" t="s">
        <v>98</v>
      </c>
      <c r="M4" s="79" t="s">
        <v>99</v>
      </c>
    </row>
    <row r="5" spans="2:13" ht="13.5" thickTop="1">
      <c r="B5" s="23">
        <v>1</v>
      </c>
      <c r="C5" s="23">
        <v>103</v>
      </c>
      <c r="D5" s="23" t="s">
        <v>91</v>
      </c>
      <c r="E5" s="23">
        <v>77</v>
      </c>
      <c r="F5" s="23">
        <v>6</v>
      </c>
      <c r="G5" s="23">
        <v>16</v>
      </c>
      <c r="H5" s="23">
        <v>23</v>
      </c>
      <c r="I5" s="23">
        <v>14</v>
      </c>
      <c r="J5" s="23">
        <v>6</v>
      </c>
      <c r="K5" s="23">
        <v>3</v>
      </c>
      <c r="L5" s="23">
        <v>9</v>
      </c>
      <c r="M5" s="23">
        <v>503</v>
      </c>
    </row>
    <row r="6" spans="2:13" ht="12.75">
      <c r="B6" s="26">
        <v>2</v>
      </c>
      <c r="C6" s="26">
        <v>39</v>
      </c>
      <c r="D6" s="26" t="s">
        <v>83</v>
      </c>
      <c r="E6" s="26">
        <v>30</v>
      </c>
      <c r="F6" s="26">
        <v>7</v>
      </c>
      <c r="G6" s="26">
        <v>15</v>
      </c>
      <c r="H6" s="26">
        <v>15</v>
      </c>
      <c r="I6" s="26">
        <v>10</v>
      </c>
      <c r="J6" s="26">
        <v>7</v>
      </c>
      <c r="K6" s="26">
        <v>1</v>
      </c>
      <c r="L6" s="26">
        <v>4</v>
      </c>
      <c r="M6" s="26">
        <v>366</v>
      </c>
    </row>
    <row r="7" spans="2:13" ht="12.75">
      <c r="B7" s="26">
        <v>3</v>
      </c>
      <c r="C7" s="26">
        <v>40</v>
      </c>
      <c r="D7" s="26" t="s">
        <v>84</v>
      </c>
      <c r="E7" s="26">
        <v>20</v>
      </c>
      <c r="F7" s="26">
        <v>6</v>
      </c>
      <c r="G7" s="26">
        <v>15</v>
      </c>
      <c r="H7" s="26">
        <v>17</v>
      </c>
      <c r="I7" s="26">
        <v>12</v>
      </c>
      <c r="J7" s="26">
        <v>5</v>
      </c>
      <c r="K7" s="26">
        <v>0</v>
      </c>
      <c r="L7" s="26">
        <v>6</v>
      </c>
      <c r="M7" s="26">
        <v>363</v>
      </c>
    </row>
    <row r="8" spans="2:13" ht="12.75">
      <c r="B8" s="26">
        <v>4</v>
      </c>
      <c r="C8" s="26">
        <v>18</v>
      </c>
      <c r="D8" s="26" t="s">
        <v>78</v>
      </c>
      <c r="E8" s="26">
        <v>32</v>
      </c>
      <c r="F8" s="26">
        <v>5</v>
      </c>
      <c r="G8" s="26">
        <v>12</v>
      </c>
      <c r="H8" s="26">
        <v>15</v>
      </c>
      <c r="I8" s="26">
        <v>8</v>
      </c>
      <c r="J8" s="26">
        <v>5</v>
      </c>
      <c r="K8" s="26">
        <v>2</v>
      </c>
      <c r="L8" s="26">
        <v>4</v>
      </c>
      <c r="M8" s="26">
        <v>316</v>
      </c>
    </row>
    <row r="9" spans="2:13" ht="12.75">
      <c r="B9" s="26">
        <v>5</v>
      </c>
      <c r="C9" s="26">
        <v>43</v>
      </c>
      <c r="D9" s="26" t="s">
        <v>85</v>
      </c>
      <c r="E9" s="26">
        <v>39</v>
      </c>
      <c r="F9" s="26">
        <v>6</v>
      </c>
      <c r="G9" s="26">
        <v>11</v>
      </c>
      <c r="H9" s="26">
        <v>7</v>
      </c>
      <c r="I9" s="26">
        <v>9</v>
      </c>
      <c r="J9" s="26">
        <v>5</v>
      </c>
      <c r="K9" s="26">
        <v>0</v>
      </c>
      <c r="L9" s="26">
        <v>6</v>
      </c>
      <c r="M9" s="26">
        <v>294</v>
      </c>
    </row>
    <row r="10" spans="2:13" ht="12.75">
      <c r="B10" s="26">
        <v>6</v>
      </c>
      <c r="C10" s="26">
        <v>83</v>
      </c>
      <c r="D10" s="26" t="s">
        <v>89</v>
      </c>
      <c r="E10" s="26">
        <v>33</v>
      </c>
      <c r="F10" s="26"/>
      <c r="G10" s="26">
        <v>13</v>
      </c>
      <c r="H10" s="26">
        <v>15</v>
      </c>
      <c r="I10" s="26">
        <v>11</v>
      </c>
      <c r="J10" s="26">
        <v>3</v>
      </c>
      <c r="K10" s="26"/>
      <c r="L10" s="26">
        <v>0</v>
      </c>
      <c r="M10" s="26">
        <v>280</v>
      </c>
    </row>
    <row r="11" spans="2:13" ht="12.75">
      <c r="B11" s="26">
        <v>7</v>
      </c>
      <c r="C11" s="26">
        <v>88</v>
      </c>
      <c r="D11" s="26" t="s">
        <v>90</v>
      </c>
      <c r="E11" s="26">
        <v>15</v>
      </c>
      <c r="F11" s="26">
        <v>5</v>
      </c>
      <c r="G11" s="26">
        <v>9</v>
      </c>
      <c r="H11" s="26">
        <v>7</v>
      </c>
      <c r="I11" s="26">
        <v>8</v>
      </c>
      <c r="J11" s="26">
        <v>2</v>
      </c>
      <c r="K11" s="26">
        <v>0</v>
      </c>
      <c r="L11" s="26">
        <v>0</v>
      </c>
      <c r="M11" s="26">
        <v>200</v>
      </c>
    </row>
    <row r="12" spans="2:13" ht="12.75">
      <c r="B12" s="26">
        <v>8</v>
      </c>
      <c r="C12" s="26">
        <v>51</v>
      </c>
      <c r="D12" s="26" t="s">
        <v>87</v>
      </c>
      <c r="E12" s="26">
        <v>8</v>
      </c>
      <c r="F12" s="26">
        <v>5</v>
      </c>
      <c r="G12" s="26">
        <v>6</v>
      </c>
      <c r="H12" s="26">
        <v>8</v>
      </c>
      <c r="I12" s="26">
        <v>6</v>
      </c>
      <c r="J12" s="26">
        <v>4</v>
      </c>
      <c r="K12" s="26"/>
      <c r="L12" s="26"/>
      <c r="M12" s="26">
        <v>177</v>
      </c>
    </row>
    <row r="13" spans="2:13" ht="12.75">
      <c r="B13" s="26">
        <v>9</v>
      </c>
      <c r="C13" s="26">
        <v>44</v>
      </c>
      <c r="D13" s="26" t="s">
        <v>86</v>
      </c>
      <c r="E13" s="26">
        <v>4</v>
      </c>
      <c r="F13" s="26">
        <v>-2</v>
      </c>
      <c r="G13" s="26">
        <v>6</v>
      </c>
      <c r="H13" s="26">
        <v>8</v>
      </c>
      <c r="I13" s="26">
        <v>5</v>
      </c>
      <c r="J13" s="26">
        <v>1</v>
      </c>
      <c r="K13" s="26">
        <v>1</v>
      </c>
      <c r="L13" s="26">
        <v>6</v>
      </c>
      <c r="M13" s="26">
        <v>139</v>
      </c>
    </row>
    <row r="14" spans="2:13" ht="12.75">
      <c r="B14" s="26">
        <v>10</v>
      </c>
      <c r="C14" s="26">
        <v>45</v>
      </c>
      <c r="D14" s="26" t="s">
        <v>92</v>
      </c>
      <c r="E14" s="26">
        <v>13</v>
      </c>
      <c r="F14" s="26"/>
      <c r="G14" s="26"/>
      <c r="H14" s="26">
        <v>2</v>
      </c>
      <c r="I14" s="26"/>
      <c r="J14" s="26"/>
      <c r="K14" s="26"/>
      <c r="L14" s="26">
        <v>0</v>
      </c>
      <c r="M14" s="26">
        <v>21</v>
      </c>
    </row>
    <row r="15" spans="2:13" ht="12.75">
      <c r="B15" s="26">
        <v>11</v>
      </c>
      <c r="C15" s="26">
        <v>20</v>
      </c>
      <c r="D15" s="26" t="s">
        <v>79</v>
      </c>
      <c r="E15" s="26">
        <v>0</v>
      </c>
      <c r="F15" s="26"/>
      <c r="G15" s="26"/>
      <c r="H15" s="26">
        <v>0</v>
      </c>
      <c r="I15" s="26"/>
      <c r="J15" s="26"/>
      <c r="K15" s="26"/>
      <c r="L15" s="26"/>
      <c r="M15" s="26">
        <v>0</v>
      </c>
    </row>
    <row r="16" spans="2:13" ht="12.75">
      <c r="B16" s="26">
        <v>11</v>
      </c>
      <c r="C16" s="26">
        <v>22</v>
      </c>
      <c r="D16" s="26" t="s">
        <v>80</v>
      </c>
      <c r="E16" s="26">
        <v>0</v>
      </c>
      <c r="F16" s="26"/>
      <c r="G16" s="26"/>
      <c r="H16" s="26">
        <v>0</v>
      </c>
      <c r="I16" s="26"/>
      <c r="J16" s="26"/>
      <c r="K16" s="26"/>
      <c r="L16" s="26"/>
      <c r="M16" s="26">
        <v>0</v>
      </c>
    </row>
    <row r="17" spans="2:13" ht="12.75">
      <c r="B17" s="26">
        <v>11</v>
      </c>
      <c r="C17" s="26">
        <v>24</v>
      </c>
      <c r="D17" s="26" t="s">
        <v>81</v>
      </c>
      <c r="E17" s="26">
        <v>0</v>
      </c>
      <c r="F17" s="26"/>
      <c r="G17" s="26"/>
      <c r="H17" s="26">
        <v>0</v>
      </c>
      <c r="I17" s="26"/>
      <c r="J17" s="26"/>
      <c r="K17" s="26"/>
      <c r="L17" s="26"/>
      <c r="M17" s="26">
        <v>0</v>
      </c>
    </row>
    <row r="18" spans="2:13" ht="12.75">
      <c r="B18" s="26">
        <v>11</v>
      </c>
      <c r="C18" s="26">
        <v>33</v>
      </c>
      <c r="D18" s="26" t="s">
        <v>82</v>
      </c>
      <c r="E18" s="26">
        <v>0</v>
      </c>
      <c r="F18" s="26"/>
      <c r="G18" s="26"/>
      <c r="H18" s="26">
        <v>0</v>
      </c>
      <c r="I18" s="26"/>
      <c r="J18" s="26"/>
      <c r="K18" s="26"/>
      <c r="L18" s="26"/>
      <c r="M18" s="26">
        <v>0</v>
      </c>
    </row>
    <row r="19" spans="2:13" ht="12.75">
      <c r="B19" s="26">
        <v>11</v>
      </c>
      <c r="C19" s="26">
        <v>54</v>
      </c>
      <c r="D19" s="26" t="s">
        <v>88</v>
      </c>
      <c r="E19" s="26">
        <v>0</v>
      </c>
      <c r="F19" s="26"/>
      <c r="G19" s="26"/>
      <c r="H19" s="26">
        <v>0</v>
      </c>
      <c r="I19" s="26"/>
      <c r="J19" s="26"/>
      <c r="K19" s="26"/>
      <c r="L19" s="26"/>
      <c r="M19" s="26">
        <v>0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1"/>
  <dimension ref="B2:M1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9.25390625" style="0" bestFit="1" customWidth="1"/>
    <col min="6" max="6" width="8.375" style="0" bestFit="1" customWidth="1"/>
    <col min="7" max="7" width="10.25390625" style="0" bestFit="1" customWidth="1"/>
    <col min="8" max="8" width="6.125" style="0" bestFit="1" customWidth="1"/>
    <col min="9" max="9" width="12.25390625" style="0" bestFit="1" customWidth="1"/>
    <col min="10" max="10" width="13.375" style="0" bestFit="1" customWidth="1"/>
    <col min="11" max="11" width="8.00390625" style="0" bestFit="1" customWidth="1"/>
    <col min="12" max="12" width="7.375" style="0" bestFit="1" customWidth="1"/>
    <col min="13" max="13" width="10.875" style="0" bestFit="1" customWidth="1"/>
  </cols>
  <sheetData>
    <row r="2" ht="15.75">
      <c r="B2" s="80" t="s">
        <v>100</v>
      </c>
    </row>
    <row r="4" spans="2:13" ht="13.5" thickBot="1">
      <c r="B4" s="79" t="s">
        <v>15</v>
      </c>
      <c r="C4" s="79" t="s">
        <v>2</v>
      </c>
      <c r="D4" s="79" t="s">
        <v>77</v>
      </c>
      <c r="E4" s="79" t="s">
        <v>93</v>
      </c>
      <c r="F4" s="79" t="s">
        <v>94</v>
      </c>
      <c r="G4" s="79" t="s">
        <v>95</v>
      </c>
      <c r="H4" s="79" t="s">
        <v>96</v>
      </c>
      <c r="I4" s="79" t="s">
        <v>97</v>
      </c>
      <c r="J4" s="79" t="s">
        <v>32</v>
      </c>
      <c r="K4" s="79" t="s">
        <v>33</v>
      </c>
      <c r="L4" s="79" t="s">
        <v>98</v>
      </c>
      <c r="M4" s="79" t="s">
        <v>99</v>
      </c>
    </row>
    <row r="5" spans="2:13" ht="13.5" thickTop="1">
      <c r="B5" s="23">
        <v>1</v>
      </c>
      <c r="C5" s="23">
        <v>103</v>
      </c>
      <c r="D5" s="23" t="s">
        <v>91</v>
      </c>
      <c r="E5" s="23">
        <v>77</v>
      </c>
      <c r="F5" s="23">
        <v>6</v>
      </c>
      <c r="G5" s="23">
        <v>16</v>
      </c>
      <c r="H5" s="23">
        <v>23</v>
      </c>
      <c r="I5" s="23">
        <v>14</v>
      </c>
      <c r="J5" s="23">
        <v>6</v>
      </c>
      <c r="K5" s="23"/>
      <c r="L5" s="23">
        <v>9</v>
      </c>
      <c r="M5" s="23">
        <v>485</v>
      </c>
    </row>
    <row r="6" spans="2:13" ht="12.75">
      <c r="B6" s="26">
        <v>2</v>
      </c>
      <c r="C6" s="26">
        <v>40</v>
      </c>
      <c r="D6" s="26" t="s">
        <v>84</v>
      </c>
      <c r="E6" s="26">
        <v>20</v>
      </c>
      <c r="F6" s="26">
        <v>6</v>
      </c>
      <c r="G6" s="26">
        <v>15</v>
      </c>
      <c r="H6" s="26">
        <v>17</v>
      </c>
      <c r="I6" s="26">
        <v>12</v>
      </c>
      <c r="J6" s="26">
        <v>5</v>
      </c>
      <c r="K6" s="26"/>
      <c r="L6" s="26">
        <v>6</v>
      </c>
      <c r="M6" s="26">
        <v>363</v>
      </c>
    </row>
    <row r="7" spans="2:13" ht="12.75">
      <c r="B7" s="26">
        <v>3</v>
      </c>
      <c r="C7" s="26">
        <v>39</v>
      </c>
      <c r="D7" s="26" t="s">
        <v>83</v>
      </c>
      <c r="E7" s="26">
        <v>30</v>
      </c>
      <c r="F7" s="26">
        <v>7</v>
      </c>
      <c r="G7" s="26">
        <v>15</v>
      </c>
      <c r="H7" s="26">
        <v>15</v>
      </c>
      <c r="I7" s="26">
        <v>10</v>
      </c>
      <c r="J7" s="26">
        <v>7</v>
      </c>
      <c r="K7" s="26"/>
      <c r="L7" s="26">
        <v>4</v>
      </c>
      <c r="M7" s="26">
        <v>360</v>
      </c>
    </row>
    <row r="8" spans="2:13" ht="12.75">
      <c r="B8" s="26">
        <v>4</v>
      </c>
      <c r="C8" s="26">
        <v>18</v>
      </c>
      <c r="D8" s="26" t="s">
        <v>78</v>
      </c>
      <c r="E8" s="26">
        <v>32</v>
      </c>
      <c r="F8" s="26">
        <v>5</v>
      </c>
      <c r="G8" s="26">
        <v>12</v>
      </c>
      <c r="H8" s="26">
        <v>15</v>
      </c>
      <c r="I8" s="26">
        <v>8</v>
      </c>
      <c r="J8" s="26">
        <v>5</v>
      </c>
      <c r="K8" s="26"/>
      <c r="L8" s="26">
        <v>4</v>
      </c>
      <c r="M8" s="26">
        <v>304</v>
      </c>
    </row>
    <row r="9" spans="2:13" ht="12.75">
      <c r="B9" s="26">
        <v>5</v>
      </c>
      <c r="C9" s="26">
        <v>43</v>
      </c>
      <c r="D9" s="26" t="s">
        <v>85</v>
      </c>
      <c r="E9" s="26">
        <v>39</v>
      </c>
      <c r="F9" s="26">
        <v>6</v>
      </c>
      <c r="G9" s="26">
        <v>11</v>
      </c>
      <c r="H9" s="26">
        <v>7</v>
      </c>
      <c r="I9" s="26">
        <v>9</v>
      </c>
      <c r="J9" s="26">
        <v>5</v>
      </c>
      <c r="K9" s="26"/>
      <c r="L9" s="26">
        <v>6</v>
      </c>
      <c r="M9" s="26">
        <v>294</v>
      </c>
    </row>
    <row r="10" spans="2:13" ht="12.75">
      <c r="B10" s="26">
        <v>6</v>
      </c>
      <c r="C10" s="26">
        <v>83</v>
      </c>
      <c r="D10" s="26" t="s">
        <v>89</v>
      </c>
      <c r="E10" s="26">
        <v>33</v>
      </c>
      <c r="F10" s="26"/>
      <c r="G10" s="26">
        <v>13</v>
      </c>
      <c r="H10" s="26">
        <v>15</v>
      </c>
      <c r="I10" s="26">
        <v>11</v>
      </c>
      <c r="J10" s="26">
        <v>3</v>
      </c>
      <c r="K10" s="26"/>
      <c r="L10" s="26">
        <v>0</v>
      </c>
      <c r="M10" s="26">
        <v>280</v>
      </c>
    </row>
    <row r="11" spans="2:13" ht="12.75">
      <c r="B11" s="26">
        <v>7</v>
      </c>
      <c r="C11" s="26">
        <v>88</v>
      </c>
      <c r="D11" s="26" t="s">
        <v>90</v>
      </c>
      <c r="E11" s="26">
        <v>15</v>
      </c>
      <c r="F11" s="26">
        <v>5</v>
      </c>
      <c r="G11" s="26">
        <v>9</v>
      </c>
      <c r="H11" s="26">
        <v>7</v>
      </c>
      <c r="I11" s="26">
        <v>8</v>
      </c>
      <c r="J11" s="26">
        <v>2</v>
      </c>
      <c r="K11" s="26"/>
      <c r="L11" s="26">
        <v>0</v>
      </c>
      <c r="M11" s="26">
        <v>200</v>
      </c>
    </row>
    <row r="12" spans="2:13" ht="12.75">
      <c r="B12" s="26">
        <v>8</v>
      </c>
      <c r="C12" s="26">
        <v>51</v>
      </c>
      <c r="D12" s="26" t="s">
        <v>87</v>
      </c>
      <c r="E12" s="26">
        <v>8</v>
      </c>
      <c r="F12" s="26">
        <v>5</v>
      </c>
      <c r="G12" s="26">
        <v>6</v>
      </c>
      <c r="H12" s="26">
        <v>8</v>
      </c>
      <c r="I12" s="26">
        <v>6</v>
      </c>
      <c r="J12" s="26">
        <v>4</v>
      </c>
      <c r="K12" s="26"/>
      <c r="L12" s="26"/>
      <c r="M12" s="26">
        <v>177</v>
      </c>
    </row>
    <row r="13" spans="2:13" ht="12.75">
      <c r="B13" s="26">
        <v>9</v>
      </c>
      <c r="C13" s="26">
        <v>44</v>
      </c>
      <c r="D13" s="26" t="s">
        <v>86</v>
      </c>
      <c r="E13" s="26">
        <v>4</v>
      </c>
      <c r="F13" s="26">
        <v>-2</v>
      </c>
      <c r="G13" s="26">
        <v>6</v>
      </c>
      <c r="H13" s="26">
        <v>8</v>
      </c>
      <c r="I13" s="26">
        <v>5</v>
      </c>
      <c r="J13" s="26">
        <v>1</v>
      </c>
      <c r="K13" s="26"/>
      <c r="L13" s="26">
        <v>6</v>
      </c>
      <c r="M13" s="26">
        <v>133</v>
      </c>
    </row>
    <row r="14" spans="2:13" ht="12.75">
      <c r="B14" s="26">
        <v>10</v>
      </c>
      <c r="C14" s="26">
        <v>45</v>
      </c>
      <c r="D14" s="26" t="s">
        <v>92</v>
      </c>
      <c r="E14" s="26">
        <v>13</v>
      </c>
      <c r="F14" s="26"/>
      <c r="G14" s="26"/>
      <c r="H14" s="26">
        <v>2</v>
      </c>
      <c r="I14" s="26"/>
      <c r="J14" s="26"/>
      <c r="K14" s="26"/>
      <c r="L14" s="26">
        <v>0</v>
      </c>
      <c r="M14" s="26">
        <v>21</v>
      </c>
    </row>
    <row r="15" spans="2:13" ht="12.75">
      <c r="B15" s="26">
        <v>11</v>
      </c>
      <c r="C15" s="26">
        <v>20</v>
      </c>
      <c r="D15" s="26" t="s">
        <v>79</v>
      </c>
      <c r="E15" s="26">
        <v>0</v>
      </c>
      <c r="F15" s="26"/>
      <c r="G15" s="26"/>
      <c r="H15" s="26">
        <v>0</v>
      </c>
      <c r="I15" s="26"/>
      <c r="J15" s="26"/>
      <c r="K15" s="26"/>
      <c r="L15" s="26"/>
      <c r="M15" s="26">
        <v>0</v>
      </c>
    </row>
    <row r="16" spans="2:13" ht="12.75">
      <c r="B16" s="26">
        <v>11</v>
      </c>
      <c r="C16" s="26">
        <v>22</v>
      </c>
      <c r="D16" s="26" t="s">
        <v>80</v>
      </c>
      <c r="E16" s="26">
        <v>0</v>
      </c>
      <c r="F16" s="26"/>
      <c r="G16" s="26"/>
      <c r="H16" s="26">
        <v>0</v>
      </c>
      <c r="I16" s="26"/>
      <c r="J16" s="26"/>
      <c r="K16" s="26"/>
      <c r="L16" s="26"/>
      <c r="M16" s="26">
        <v>0</v>
      </c>
    </row>
    <row r="17" spans="2:13" ht="12.75">
      <c r="B17" s="26">
        <v>11</v>
      </c>
      <c r="C17" s="26">
        <v>24</v>
      </c>
      <c r="D17" s="26" t="s">
        <v>81</v>
      </c>
      <c r="E17" s="26">
        <v>0</v>
      </c>
      <c r="F17" s="26"/>
      <c r="G17" s="26"/>
      <c r="H17" s="26">
        <v>0</v>
      </c>
      <c r="I17" s="26"/>
      <c r="J17" s="26"/>
      <c r="K17" s="26"/>
      <c r="L17" s="26"/>
      <c r="M17" s="26">
        <v>0</v>
      </c>
    </row>
    <row r="18" spans="2:13" ht="12.75">
      <c r="B18" s="26">
        <v>11</v>
      </c>
      <c r="C18" s="26">
        <v>33</v>
      </c>
      <c r="D18" s="26" t="s">
        <v>82</v>
      </c>
      <c r="E18" s="26">
        <v>0</v>
      </c>
      <c r="F18" s="26"/>
      <c r="G18" s="26"/>
      <c r="H18" s="26">
        <v>0</v>
      </c>
      <c r="I18" s="26"/>
      <c r="J18" s="26"/>
      <c r="K18" s="26"/>
      <c r="L18" s="26"/>
      <c r="M18" s="26">
        <v>0</v>
      </c>
    </row>
    <row r="19" spans="2:13" ht="12.75">
      <c r="B19" s="26">
        <v>11</v>
      </c>
      <c r="C19" s="26">
        <v>54</v>
      </c>
      <c r="D19" s="26" t="s">
        <v>88</v>
      </c>
      <c r="E19" s="26">
        <v>0</v>
      </c>
      <c r="F19" s="26"/>
      <c r="G19" s="26"/>
      <c r="H19" s="26">
        <v>0</v>
      </c>
      <c r="I19" s="26"/>
      <c r="J19" s="26"/>
      <c r="K19" s="26"/>
      <c r="L19" s="26"/>
      <c r="M19" s="2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2"/>
  <dimension ref="A1:P150"/>
  <sheetViews>
    <sheetView zoomScalePageLayoutView="0" workbookViewId="0" topLeftCell="A1">
      <selection activeCell="A1" sqref="A1:P19"/>
    </sheetView>
  </sheetViews>
  <sheetFormatPr defaultColWidth="9.00390625" defaultRowHeight="12.75"/>
  <cols>
    <col min="1" max="1" width="8.625" style="0" customWidth="1"/>
    <col min="2" max="2" width="25.00390625" style="0" customWidth="1"/>
    <col min="5" max="16" width="7.25390625" style="0" customWidth="1"/>
  </cols>
  <sheetData>
    <row r="1" spans="1:7" ht="21" thickTop="1">
      <c r="A1" s="58"/>
      <c r="B1" s="59" t="s">
        <v>39</v>
      </c>
      <c r="C1" s="62"/>
      <c r="D1" s="63"/>
      <c r="E1" s="64"/>
      <c r="F1" s="64"/>
      <c r="G1" s="65"/>
    </row>
    <row r="2" spans="1:7" ht="24" customHeight="1" thickBot="1">
      <c r="A2" s="60"/>
      <c r="B2" s="61" t="s">
        <v>1</v>
      </c>
      <c r="C2" s="66"/>
      <c r="D2" s="67"/>
      <c r="E2" s="68"/>
      <c r="F2" s="68"/>
      <c r="G2" s="69"/>
    </row>
    <row r="3" spans="1:4" ht="14.25" thickBot="1" thickTop="1">
      <c r="A3" s="2"/>
      <c r="B3" s="11"/>
      <c r="C3" s="11"/>
      <c r="D3" s="11"/>
    </row>
    <row r="4" spans="1:16" ht="13.5" thickTop="1">
      <c r="A4" s="12"/>
      <c r="B4" s="13"/>
      <c r="C4" s="14"/>
      <c r="D4" s="15"/>
      <c r="E4" s="12"/>
      <c r="F4" s="38"/>
      <c r="G4" s="38"/>
      <c r="H4" s="38"/>
      <c r="I4" s="38"/>
      <c r="J4" s="38"/>
      <c r="K4" s="38"/>
      <c r="L4" s="38"/>
      <c r="M4" s="38"/>
      <c r="N4" s="38"/>
      <c r="O4" s="38"/>
      <c r="P4" s="13"/>
    </row>
    <row r="5" spans="1:16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70"/>
    </row>
    <row r="6" spans="1:16" ht="24" customHeight="1" thickTop="1">
      <c r="A6" s="18">
        <f>Soutěžící!A4</f>
        <v>40</v>
      </c>
      <c r="B6" s="23" t="str">
        <f>Soutěžící!B4&amp;" "&amp;Soutěžící!C4&amp;" "&amp;Soutěžící!D4</f>
        <v>Bochníček Jiří  </v>
      </c>
      <c r="C6" s="31" t="str">
        <f>IF(Soutěžící!E4="","",Soutěžící!E4)</f>
        <v>kuše</v>
      </c>
      <c r="D6" s="20">
        <f>IF(Soutěžící!H4="","",Soutěžící!H4)</f>
      </c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1:16" ht="24" customHeight="1">
      <c r="A7" s="32">
        <f>Soutěžící!A5</f>
        <v>83</v>
      </c>
      <c r="B7" s="26" t="str">
        <f>Soutěžící!B5&amp;" "&amp;Soutěžící!C5&amp;" "&amp;Soutěžící!D5</f>
        <v>Kácha Ladislav  </v>
      </c>
      <c r="C7" s="33" t="str">
        <f>IF(Soutěžící!E5="","",Soutěžící!E5)</f>
        <v>kuše</v>
      </c>
      <c r="D7" s="34">
        <f>IF(Soutěžící!H5="","",Soutěžící!H5)</f>
      </c>
      <c r="E7" s="32"/>
      <c r="F7" s="26"/>
      <c r="G7" s="26"/>
      <c r="H7" s="26"/>
      <c r="I7" s="26"/>
      <c r="J7" s="26"/>
      <c r="K7" s="26"/>
      <c r="L7" s="26"/>
      <c r="M7" s="26"/>
      <c r="N7" s="26"/>
      <c r="O7" s="26"/>
      <c r="P7" s="19"/>
    </row>
    <row r="8" spans="1:16" ht="24" customHeight="1">
      <c r="A8" s="32">
        <f>Soutěžící!A6</f>
        <v>39</v>
      </c>
      <c r="B8" s="26" t="str">
        <f>Soutěžící!B6&amp;" "&amp;Soutěžící!C6&amp;" "&amp;Soutěžící!D6</f>
        <v>Kutílek Leoš </v>
      </c>
      <c r="C8" s="33" t="str">
        <f>IF(Soutěžící!E6="","",Soutěžící!E6)</f>
        <v>kuše</v>
      </c>
      <c r="D8" s="34">
        <f>IF(Soutěžící!H6="","",Soutěžící!H6)</f>
      </c>
      <c r="E8" s="32"/>
      <c r="F8" s="26"/>
      <c r="G8" s="26"/>
      <c r="H8" s="26"/>
      <c r="I8" s="26"/>
      <c r="J8" s="26"/>
      <c r="K8" s="26"/>
      <c r="L8" s="26"/>
      <c r="M8" s="26"/>
      <c r="N8" s="26"/>
      <c r="O8" s="26"/>
      <c r="P8" s="19"/>
    </row>
    <row r="9" spans="1:16" ht="24" customHeight="1">
      <c r="A9" s="32">
        <f>Soutěžící!A7</f>
        <v>18</v>
      </c>
      <c r="B9" s="26" t="str">
        <f>Soutěžící!B7&amp;" "&amp;Soutěžící!C7&amp;" "&amp;Soutěžící!D7</f>
        <v>Kvarda Zdeněk </v>
      </c>
      <c r="C9" s="33" t="str">
        <f>IF(Soutěžící!E7="","",Soutěžící!E7)</f>
        <v>kuše</v>
      </c>
      <c r="D9" s="34">
        <f>IF(Soutěžící!H7="","",Soutěžící!H7)</f>
      </c>
      <c r="E9" s="32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6" ht="24" customHeight="1">
      <c r="A10" s="32">
        <f>Soutěžící!A8</f>
        <v>88</v>
      </c>
      <c r="B10" s="26" t="str">
        <f>Soutěžící!B8&amp;" "&amp;Soutěžící!C8&amp;" "&amp;Soutěžící!D8</f>
        <v>Matějek Stanislav </v>
      </c>
      <c r="C10" s="33" t="str">
        <f>IF(Soutěžící!E8="","",Soutěžící!E8)</f>
        <v>kuše</v>
      </c>
      <c r="D10" s="34">
        <f>IF(Soutěžící!H8="","",Soutěžící!H8)</f>
      </c>
      <c r="E10" s="32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9"/>
    </row>
    <row r="11" spans="1:16" ht="24" customHeight="1">
      <c r="A11" s="32">
        <f>Soutěžící!A9</f>
        <v>20</v>
      </c>
      <c r="B11" s="26" t="str">
        <f>Soutěžící!B9&amp;" "&amp;Soutěžící!C9&amp;" "&amp;Soutěžící!D9</f>
        <v>Pácalt Vladimír   </v>
      </c>
      <c r="C11" s="33" t="str">
        <f>IF(Soutěžící!E9="","",Soutěžící!E9)</f>
        <v>kuše</v>
      </c>
      <c r="D11" s="34">
        <f>IF(Soutěžící!H9="","",Soutěžící!H9)</f>
      </c>
      <c r="E11" s="32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19"/>
    </row>
    <row r="12" spans="1:16" ht="24" customHeight="1">
      <c r="A12" s="32">
        <f>Soutěžící!A10</f>
        <v>103</v>
      </c>
      <c r="B12" s="26" t="str">
        <f>Soutěžící!B10&amp;" "&amp;Soutěžící!C10&amp;" "&amp;Soutěžící!D10</f>
        <v>Gombík Stanislav </v>
      </c>
      <c r="C12" s="33" t="str">
        <f>IF(Soutěžící!E10="","",Soutěžící!E10)</f>
        <v>kuše</v>
      </c>
      <c r="D12" s="34">
        <f>IF(Soutěžící!H10="","",Soutěžící!H10)</f>
      </c>
      <c r="E12" s="32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9"/>
    </row>
    <row r="13" spans="1:16" ht="24" customHeight="1">
      <c r="A13" s="32">
        <f>Soutěžící!A11</f>
        <v>22</v>
      </c>
      <c r="B13" s="26" t="str">
        <f>Soutěžící!B11&amp;" "&amp;Soutěžící!C11&amp;" "&amp;Soutěžící!D11</f>
        <v>Hrnčíř Pavel </v>
      </c>
      <c r="C13" s="33" t="str">
        <f>IF(Soutěžící!E11="","",Soutěžící!E11)</f>
        <v>kuše</v>
      </c>
      <c r="D13" s="34">
        <f>IF(Soutěžící!H11="","",Soutěžící!H11)</f>
      </c>
      <c r="E13" s="32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9"/>
    </row>
    <row r="14" spans="1:16" ht="24" customHeight="1">
      <c r="A14" s="32">
        <f>Soutěžící!A12</f>
        <v>51</v>
      </c>
      <c r="B14" s="26" t="str">
        <f>Soutěžící!B12&amp;" "&amp;Soutěžící!C12&amp;" "&amp;Soutěžící!D12</f>
        <v>Chaloupka Lukáš </v>
      </c>
      <c r="C14" s="33" t="str">
        <f>IF(Soutěžící!E12="","",Soutěžící!E12)</f>
        <v>kuše</v>
      </c>
      <c r="D14" s="34">
        <f>IF(Soutěžící!H12="","",Soutěžící!H12)</f>
      </c>
      <c r="E14" s="3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9"/>
    </row>
    <row r="15" spans="1:16" ht="24" customHeight="1">
      <c r="A15" s="32">
        <f>Soutěžící!A13</f>
        <v>54</v>
      </c>
      <c r="B15" s="26" t="str">
        <f>Soutěžící!B13&amp;" "&amp;Soutěžící!C13&amp;" "&amp;Soutěžící!D13</f>
        <v>Kačírek Radek  </v>
      </c>
      <c r="C15" s="33" t="str">
        <f>IF(Soutěžící!E13="","",Soutěžící!E13)</f>
        <v>kuše</v>
      </c>
      <c r="D15" s="34">
        <f>IF(Soutěžící!H13="","",Soutěžící!H13)</f>
      </c>
      <c r="E15" s="3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9"/>
    </row>
    <row r="16" spans="1:16" ht="24" customHeight="1">
      <c r="A16" s="32">
        <f>Soutěžící!A14</f>
        <v>24</v>
      </c>
      <c r="B16" s="26" t="str">
        <f>Soutěžící!B14&amp;" "&amp;Soutěžící!C14&amp;" "&amp;Soutěžící!D14</f>
        <v>Lejsek David </v>
      </c>
      <c r="C16" s="33" t="str">
        <f>IF(Soutěžící!E14="","",Soutěžící!E14)</f>
        <v>kuše</v>
      </c>
      <c r="D16" s="34">
        <f>IF(Soutěžící!H14="","",Soutěžící!H14)</f>
      </c>
      <c r="E16" s="32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9"/>
    </row>
    <row r="17" spans="1:16" ht="24" customHeight="1">
      <c r="A17" s="32">
        <f>Soutěžící!A15</f>
        <v>43</v>
      </c>
      <c r="B17" s="26" t="str">
        <f>Soutěžící!B15&amp;" "&amp;Soutěžící!C15&amp;" "&amp;Soutěžící!D15</f>
        <v>Pittauer Jaroslav  </v>
      </c>
      <c r="C17" s="33" t="str">
        <f>IF(Soutěžící!E15="","",Soutěžící!E15)</f>
        <v>kuše</v>
      </c>
      <c r="D17" s="34">
        <f>IF(Soutěžící!H15="","",Soutěžící!H15)</f>
      </c>
      <c r="E17" s="32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9"/>
    </row>
    <row r="18" spans="1:16" ht="24" customHeight="1">
      <c r="A18" s="32">
        <f>Soutěžící!A16</f>
        <v>33</v>
      </c>
      <c r="B18" s="26" t="str">
        <f>Soutěžící!B16&amp;" "&amp;Soutěžící!C16&amp;" "&amp;Soutěžící!D16</f>
        <v>Růžička Tomáš </v>
      </c>
      <c r="C18" s="33" t="str">
        <f>IF(Soutěžící!E16="","",Soutěžící!E16)</f>
        <v>kuše</v>
      </c>
      <c r="D18" s="34">
        <f>IF(Soutěžící!H16="","",Soutěžící!H16)</f>
      </c>
      <c r="E18" s="32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9"/>
    </row>
    <row r="19" spans="1:16" ht="24" customHeight="1">
      <c r="A19" s="32">
        <f>Soutěžící!A17</f>
        <v>44</v>
      </c>
      <c r="B19" s="26" t="str">
        <f>Soutěžící!B17&amp;" "&amp;Soutěžící!C17&amp;" "&amp;Soutěžící!D17</f>
        <v>Šimík Antonín </v>
      </c>
      <c r="C19" s="33" t="str">
        <f>IF(Soutěžící!E17="","",Soutěžící!E17)</f>
        <v>kuše</v>
      </c>
      <c r="D19" s="34">
        <f>IF(Soutěžící!H17="","",Soutěžící!H17)</f>
      </c>
      <c r="E19" s="32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9"/>
    </row>
    <row r="20" spans="1:16" ht="24" customHeight="1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4">
        <f>IF(Soutěžící!H18="","",Soutěžící!H18)</f>
      </c>
      <c r="E20" s="32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9"/>
    </row>
    <row r="21" spans="1:16" ht="24" customHeight="1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4">
        <f>IF(Soutěžící!H19="","",Soutěžící!H19)</f>
      </c>
      <c r="E21" s="32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9"/>
    </row>
    <row r="22" spans="1:16" ht="24" customHeight="1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4">
        <f>IF(Soutěžící!H20="","",Soutěžící!H20)</f>
      </c>
      <c r="E22" s="32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9"/>
    </row>
    <row r="23" spans="1:16" ht="24" customHeight="1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4">
        <f>IF(Soutěžící!H21="","",Soutěžící!H21)</f>
      </c>
      <c r="E23" s="32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9"/>
    </row>
    <row r="24" spans="1:16" ht="24" customHeight="1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4">
        <f>IF(Soutěžící!H22="","",Soutěžící!H22)</f>
      </c>
      <c r="E24" s="32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9"/>
    </row>
    <row r="25" spans="1:16" ht="24" customHeight="1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4">
        <f>IF(Soutěžící!H23="","",Soutěžící!H23)</f>
      </c>
      <c r="E25" s="32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9"/>
    </row>
    <row r="26" spans="1:16" ht="24" customHeight="1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4">
        <f>IF(Soutěžící!H24="","",Soutěžící!H24)</f>
      </c>
      <c r="E26" s="32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9"/>
    </row>
    <row r="27" spans="1:16" ht="24" customHeight="1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4">
        <f>IF(Soutěžící!H25="","",Soutěžící!H25)</f>
      </c>
      <c r="E27" s="3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9"/>
    </row>
    <row r="28" spans="1:16" ht="24" customHeight="1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4">
        <f>IF(Soutěžící!H26="","",Soutěžící!H26)</f>
      </c>
      <c r="E28" s="32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9"/>
    </row>
    <row r="29" spans="1:16" ht="24" customHeight="1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4">
        <f>IF(Soutěžící!H27="","",Soutěžící!H27)</f>
      </c>
      <c r="E29" s="32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9"/>
    </row>
    <row r="30" spans="1:16" ht="24" customHeight="1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4">
        <f>IF(Soutěžící!H28="","",Soutěžící!H28)</f>
      </c>
      <c r="E30" s="32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9"/>
    </row>
    <row r="31" spans="1:16" ht="24" customHeight="1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4">
        <f>IF(Soutěžící!H29="","",Soutěžící!H29)</f>
      </c>
      <c r="E31" s="3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9"/>
    </row>
    <row r="32" spans="1:16" ht="24" customHeight="1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4">
        <f>IF(Soutěžící!H30="","",Soutěžící!H30)</f>
      </c>
      <c r="E32" s="3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9"/>
    </row>
    <row r="33" spans="1:16" ht="24" customHeight="1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4">
        <f>IF(Soutěžící!H31="","",Soutěžící!H31)</f>
      </c>
      <c r="E33" s="3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9"/>
    </row>
    <row r="34" spans="1:16" ht="24" customHeight="1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4">
        <f>IF(Soutěžící!H32="","",Soutěžící!H32)</f>
      </c>
      <c r="E34" s="32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9"/>
    </row>
    <row r="35" spans="1:16" ht="24" customHeight="1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4">
        <f>IF(Soutěžící!H33="","",Soutěžící!H33)</f>
      </c>
      <c r="E35" s="3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9"/>
    </row>
    <row r="36" spans="1:16" ht="24" customHeight="1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4">
        <f>IF(Soutěžící!H34="","",Soutěžící!H34)</f>
      </c>
      <c r="E36" s="32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9"/>
    </row>
    <row r="37" spans="1:16" ht="24" customHeight="1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4">
        <f>IF(Soutěžící!H35="","",Soutěžící!H35)</f>
      </c>
      <c r="E37" s="3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9"/>
    </row>
    <row r="38" spans="1:16" ht="24" customHeight="1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4">
        <f>IF(Soutěžící!H36="","",Soutěžící!H36)</f>
      </c>
      <c r="E38" s="32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9"/>
    </row>
    <row r="39" spans="1:16" ht="24" customHeight="1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4">
        <f>IF(Soutěžící!H37="","",Soutěžící!H37)</f>
      </c>
      <c r="E39" s="32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9"/>
    </row>
    <row r="40" spans="1:16" ht="24" customHeight="1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4">
        <f>IF(Soutěžící!H38="","",Soutěžící!H38)</f>
      </c>
      <c r="E40" s="32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9"/>
    </row>
    <row r="41" spans="1:16" ht="24" customHeight="1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4">
        <f>IF(Soutěžící!H39="","",Soutěžící!H39)</f>
      </c>
      <c r="E41" s="32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9"/>
    </row>
    <row r="42" spans="1:16" ht="24" customHeight="1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4">
        <f>IF(Soutěžící!H40="","",Soutěžící!H40)</f>
      </c>
      <c r="E42" s="32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9"/>
    </row>
    <row r="43" spans="1:16" ht="24" customHeight="1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4">
        <f>IF(Soutěžící!H41="","",Soutěžící!H41)</f>
      </c>
      <c r="E43" s="32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9"/>
    </row>
    <row r="44" spans="1:16" ht="24" customHeight="1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4">
        <f>IF(Soutěžící!H42="","",Soutěžící!H42)</f>
      </c>
      <c r="E44" s="32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9"/>
    </row>
    <row r="45" spans="1:16" ht="24" customHeight="1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4">
        <f>IF(Soutěžící!H43="","",Soutěžící!H43)</f>
      </c>
      <c r="E45" s="32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9"/>
    </row>
    <row r="46" spans="1:16" ht="24" customHeight="1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4">
        <f>IF(Soutěžící!H44="","",Soutěžící!H44)</f>
      </c>
      <c r="E46" s="32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9"/>
    </row>
    <row r="47" spans="1:16" ht="24" customHeight="1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4">
        <f>IF(Soutěžící!H45="","",Soutěžící!H45)</f>
      </c>
      <c r="E47" s="3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9"/>
    </row>
    <row r="48" spans="1:16" ht="24" customHeight="1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4">
        <f>IF(Soutěžící!H46="","",Soutěžící!H46)</f>
      </c>
      <c r="E48" s="32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9"/>
    </row>
    <row r="49" spans="1:16" ht="24" customHeight="1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4">
        <f>IF(Soutěžící!H47="","",Soutěžící!H47)</f>
      </c>
      <c r="E49" s="32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9"/>
    </row>
    <row r="50" spans="1:16" ht="24" customHeight="1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4">
        <f>IF(Soutěžící!H48="","",Soutěžící!H48)</f>
      </c>
      <c r="E50" s="32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9"/>
    </row>
    <row r="51" spans="1:16" ht="24" customHeight="1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4">
        <f>IF(Soutěžící!H49="","",Soutěžící!H49)</f>
      </c>
      <c r="E51" s="32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9"/>
    </row>
    <row r="52" spans="1:16" ht="24" customHeight="1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4">
        <f>IF(Soutěžící!H50="","",Soutěžící!H50)</f>
      </c>
      <c r="E52" s="32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9"/>
    </row>
    <row r="53" spans="1:16" ht="24" customHeight="1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4">
        <f>IF(Soutěžící!H51="","",Soutěžící!H51)</f>
      </c>
      <c r="E53" s="32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19"/>
    </row>
    <row r="54" spans="1:16" ht="24" customHeight="1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4">
        <f>IF(Soutěžící!H52="","",Soutěžící!H52)</f>
      </c>
      <c r="E54" s="32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9"/>
    </row>
    <row r="55" spans="1:16" ht="24" customHeight="1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4">
        <f>IF(Soutěžící!H53="","",Soutěžící!H53)</f>
      </c>
      <c r="E55" s="32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9"/>
    </row>
    <row r="56" spans="1:16" ht="24" customHeight="1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4">
        <f>IF(Soutěžící!H54="","",Soutěžící!H54)</f>
      </c>
      <c r="E56" s="32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9"/>
    </row>
    <row r="57" spans="1:16" ht="24" customHeight="1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4">
        <f>IF(Soutěžící!H55="","",Soutěžící!H55)</f>
      </c>
      <c r="E57" s="32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9"/>
    </row>
    <row r="58" spans="1:16" ht="24" customHeight="1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4">
        <f>IF(Soutěžící!H56="","",Soutěžící!H56)</f>
      </c>
      <c r="E58" s="32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9"/>
    </row>
    <row r="59" spans="1:16" ht="24" customHeight="1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4">
        <f>IF(Soutěžící!H57="","",Soutěžící!H57)</f>
      </c>
      <c r="E59" s="32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9"/>
    </row>
    <row r="60" spans="1:16" ht="24" customHeight="1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4">
        <f>IF(Soutěžící!H58="","",Soutěžící!H58)</f>
      </c>
      <c r="E60" s="32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9"/>
    </row>
    <row r="61" spans="1:16" ht="24" customHeight="1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4">
        <f>IF(Soutěžící!H59="","",Soutěžící!H59)</f>
      </c>
      <c r="E61" s="32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9"/>
    </row>
    <row r="62" spans="1:16" ht="24" customHeight="1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4">
        <f>IF(Soutěžící!H60="","",Soutěžící!H60)</f>
      </c>
      <c r="E62" s="32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9"/>
    </row>
    <row r="63" spans="1:16" ht="24" customHeight="1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4">
        <f>IF(Soutěžící!H61="","",Soutěžící!H61)</f>
      </c>
      <c r="E63" s="32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9"/>
    </row>
    <row r="64" spans="1:16" ht="24" customHeight="1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4">
        <f>IF(Soutěžící!H62="","",Soutěžící!H62)</f>
      </c>
      <c r="E64" s="32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9"/>
    </row>
    <row r="65" spans="1:16" ht="24" customHeight="1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4">
        <f>IF(Soutěžící!H63="","",Soutěžící!H63)</f>
      </c>
      <c r="E65" s="32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9"/>
    </row>
    <row r="66" spans="1:16" ht="24" customHeight="1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4">
        <f>IF(Soutěžící!H64="","",Soutěžící!H64)</f>
      </c>
      <c r="E66" s="32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9"/>
    </row>
    <row r="67" spans="1:16" ht="24" customHeight="1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4">
        <f>IF(Soutěžící!H65="","",Soutěžící!H65)</f>
      </c>
      <c r="E67" s="3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9"/>
    </row>
    <row r="68" spans="1:16" ht="24" customHeight="1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4">
        <f>IF(Soutěžící!H66="","",Soutěžící!H66)</f>
      </c>
      <c r="E68" s="32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19"/>
    </row>
    <row r="69" spans="1:16" ht="24" customHeight="1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4">
        <f>IF(Soutěžící!H67="","",Soutěžící!H67)</f>
      </c>
      <c r="E69" s="32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9"/>
    </row>
    <row r="70" spans="1:16" ht="24" customHeight="1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4">
        <f>IF(Soutěžící!H68="","",Soutěžící!H68)</f>
      </c>
      <c r="E70" s="32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9"/>
    </row>
    <row r="71" spans="1:16" ht="24" customHeight="1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4">
        <f>IF(Soutěžící!H69="","",Soutěžící!H69)</f>
      </c>
      <c r="E71" s="32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9"/>
    </row>
    <row r="72" spans="1:16" ht="24" customHeight="1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4">
        <f>IF(Soutěžící!H70="","",Soutěžící!H70)</f>
      </c>
      <c r="E72" s="32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9"/>
    </row>
    <row r="73" spans="1:16" ht="24" customHeight="1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4">
        <f>IF(Soutěžící!H71="","",Soutěžící!H71)</f>
      </c>
      <c r="E73" s="32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9"/>
    </row>
    <row r="74" spans="1:16" ht="24" customHeight="1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4">
        <f>IF(Soutěžící!H72="","",Soutěžící!H72)</f>
      </c>
      <c r="E74" s="32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9"/>
    </row>
    <row r="75" spans="1:16" ht="24" customHeight="1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4">
        <f>IF(Soutěžící!H73="","",Soutěžící!H73)</f>
      </c>
      <c r="E75" s="32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9"/>
    </row>
    <row r="76" spans="1:16" ht="24" customHeight="1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4">
        <f>IF(Soutěžící!H74="","",Soutěžící!H74)</f>
      </c>
      <c r="E76" s="3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19"/>
    </row>
    <row r="77" spans="1:16" ht="24" customHeight="1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4">
        <f>IF(Soutěžící!H75="","",Soutěžící!H75)</f>
      </c>
      <c r="E77" s="32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9"/>
    </row>
    <row r="78" spans="1:16" ht="24" customHeight="1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4">
        <f>IF(Soutěžící!H76="","",Soutěžící!H76)</f>
      </c>
      <c r="E78" s="32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9"/>
    </row>
    <row r="79" spans="1:16" ht="24" customHeight="1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4">
        <f>IF(Soutěžící!H77="","",Soutěžící!H77)</f>
      </c>
      <c r="E79" s="32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9"/>
    </row>
    <row r="80" spans="1:16" ht="24" customHeight="1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4">
        <f>IF(Soutěžící!H78="","",Soutěžící!H78)</f>
      </c>
      <c r="E80" s="32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19"/>
    </row>
    <row r="81" spans="1:16" ht="24" customHeight="1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4">
        <f>IF(Soutěžící!H79="","",Soutěžící!H79)</f>
      </c>
      <c r="E81" s="32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9"/>
    </row>
    <row r="82" spans="1:16" ht="24" customHeight="1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4">
        <f>IF(Soutěžící!H80="","",Soutěžící!H80)</f>
      </c>
      <c r="E82" s="3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9"/>
    </row>
    <row r="83" spans="1:16" ht="24" customHeight="1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4">
        <f>IF(Soutěžící!H81="","",Soutěžící!H81)</f>
      </c>
      <c r="E83" s="32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9"/>
    </row>
    <row r="84" spans="1:16" ht="24" customHeight="1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4">
        <f>IF(Soutěžící!H82="","",Soutěžící!H82)</f>
      </c>
      <c r="E84" s="32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9"/>
    </row>
    <row r="85" spans="1:16" ht="24" customHeight="1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4">
        <f>IF(Soutěžící!H83="","",Soutěžící!H83)</f>
      </c>
      <c r="E85" s="32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19"/>
    </row>
    <row r="86" spans="1:16" ht="24" customHeight="1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4">
        <f>IF(Soutěžící!H84="","",Soutěžící!H84)</f>
      </c>
      <c r="E86" s="32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19"/>
    </row>
    <row r="87" spans="1:16" ht="24" customHeight="1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4">
        <f>IF(Soutěžící!H85="","",Soutěžící!H85)</f>
      </c>
      <c r="E87" s="32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19"/>
    </row>
    <row r="88" spans="1:16" ht="24" customHeight="1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4">
        <f>IF(Soutěžící!H86="","",Soutěžící!H86)</f>
      </c>
      <c r="E88" s="32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19"/>
    </row>
    <row r="89" spans="1:16" ht="24" customHeight="1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4">
        <f>IF(Soutěžící!H87="","",Soutěžící!H87)</f>
      </c>
      <c r="E89" s="32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19"/>
    </row>
    <row r="90" spans="1:16" ht="24" customHeight="1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4">
        <f>IF(Soutěžící!H88="","",Soutěžící!H88)</f>
      </c>
      <c r="E90" s="32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19"/>
    </row>
    <row r="91" spans="1:16" ht="24" customHeight="1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4">
        <f>IF(Soutěžící!H89="","",Soutěžící!H89)</f>
      </c>
      <c r="E91" s="32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19"/>
    </row>
    <row r="92" spans="1:16" ht="24" customHeight="1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4">
        <f>IF(Soutěžící!H90="","",Soutěžící!H90)</f>
      </c>
      <c r="E92" s="32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19"/>
    </row>
    <row r="93" spans="1:16" ht="24" customHeight="1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4">
        <f>IF(Soutěžící!H91="","",Soutěžící!H91)</f>
      </c>
      <c r="E93" s="3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19"/>
    </row>
    <row r="94" spans="1:16" ht="24" customHeight="1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4">
        <f>IF(Soutěžící!H92="","",Soutěžící!H92)</f>
      </c>
      <c r="E94" s="32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19"/>
    </row>
    <row r="95" spans="1:16" ht="24" customHeight="1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4">
        <f>IF(Soutěžící!H93="","",Soutěžící!H93)</f>
      </c>
      <c r="E95" s="32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19"/>
    </row>
    <row r="96" spans="1:16" ht="24" customHeight="1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4">
        <f>IF(Soutěžící!H94="","",Soutěžící!H94)</f>
      </c>
      <c r="E96" s="32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19"/>
    </row>
    <row r="97" spans="1:16" ht="24" customHeight="1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4">
        <f>IF(Soutěžící!H95="","",Soutěžící!H95)</f>
      </c>
      <c r="E97" s="32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19"/>
    </row>
    <row r="98" spans="1:16" ht="24" customHeight="1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4">
        <f>IF(Soutěžící!H96="","",Soutěžící!H96)</f>
      </c>
      <c r="E98" s="32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19"/>
    </row>
    <row r="99" spans="1:16" ht="24" customHeight="1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4">
        <f>IF(Soutěžící!H97="","",Soutěžící!H97)</f>
      </c>
      <c r="E99" s="32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19"/>
    </row>
    <row r="100" spans="1:16" ht="24" customHeight="1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19"/>
    </row>
    <row r="101" spans="1:16" ht="24" customHeight="1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IF(Soutěžící!H99="","",Soutěžící!H99)</f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19"/>
    </row>
    <row r="102" spans="1:16" ht="24" customHeight="1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IF(Soutěžící!H100="","",Soutěžící!H100)</f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19"/>
    </row>
    <row r="103" spans="1:16" ht="24" customHeight="1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IF(Soutěžící!H101="","",Soutěžící!H101)</f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19"/>
    </row>
    <row r="104" spans="1:16" ht="24" customHeight="1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IF(Soutěžící!H102="","",Soutěžící!H102)</f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19"/>
    </row>
    <row r="105" spans="1:16" ht="24" customHeight="1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IF(Soutěžící!H103="","",Soutěžící!H103)</f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19"/>
    </row>
    <row r="106" spans="1:16" ht="24" customHeight="1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IF(Soutěžící!H104="","",Soutěžící!H104)</f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19"/>
    </row>
    <row r="107" spans="1:16" ht="24" customHeight="1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IF(Soutěžící!H105="","",Soutěžící!H105)</f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19"/>
    </row>
    <row r="108" spans="1:16" ht="24" customHeight="1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IF(Soutěžící!H106="","",Soutěžící!H106)</f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19"/>
    </row>
    <row r="109" spans="1:16" ht="24" customHeight="1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IF(Soutěžící!H107="","",Soutěžící!H107)</f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19"/>
    </row>
    <row r="110" spans="1:16" ht="24" customHeight="1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IF(Soutěžící!H108="","",Soutěžící!H108)</f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19"/>
    </row>
    <row r="111" spans="1:16" ht="24" customHeight="1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IF(Soutěžící!H109="","",Soutěžící!H109)</f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19"/>
    </row>
    <row r="112" spans="1:16" ht="24" customHeight="1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IF(Soutěžící!H110="","",Soutěžící!H110)</f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19"/>
    </row>
    <row r="113" spans="1:16" ht="24" customHeight="1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IF(Soutěžící!H111="","",Soutěžící!H111)</f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19"/>
    </row>
    <row r="114" spans="1:16" ht="24" customHeight="1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IF(Soutěžící!H112="","",Soutěžící!H112)</f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19"/>
    </row>
    <row r="115" spans="1:16" ht="24" customHeight="1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IF(Soutěžící!H113="","",Soutěžící!H113)</f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19"/>
    </row>
    <row r="116" spans="1:16" ht="24" customHeight="1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IF(Soutěžící!H114="","",Soutěžící!H114)</f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19"/>
    </row>
    <row r="117" spans="1:16" ht="24" customHeight="1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IF(Soutěžící!H115="","",Soutěžící!H115)</f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19"/>
    </row>
    <row r="118" spans="1:16" ht="24" customHeight="1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IF(Soutěžící!H116="","",Soutěžící!H116)</f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19"/>
    </row>
    <row r="119" spans="1:16" ht="24" customHeight="1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IF(Soutěžící!H117="","",Soutěžící!H117)</f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19"/>
    </row>
    <row r="120" spans="1:16" ht="24" customHeight="1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IF(Soutěžící!H118="","",Soutěžící!H118)</f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19"/>
    </row>
    <row r="121" spans="1:16" ht="24" customHeight="1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IF(Soutěžící!H119="","",Soutěžící!H119)</f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19"/>
    </row>
    <row r="122" spans="1:16" ht="24" customHeight="1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IF(Soutěžící!H120="","",Soutěžící!H120)</f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19"/>
    </row>
    <row r="123" spans="1:16" ht="24" customHeight="1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IF(Soutěžící!H121="","",Soutěžící!H121)</f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19"/>
    </row>
    <row r="124" spans="1:16" ht="24" customHeight="1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IF(Soutěžící!H122="","",Soutěžící!H122)</f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19"/>
    </row>
    <row r="125" spans="1:16" ht="24" customHeight="1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IF(Soutěžící!H123="","",Soutěžící!H123)</f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19"/>
    </row>
    <row r="126" spans="1:16" ht="24" customHeight="1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IF(Soutěžící!H124="","",Soutěžící!H124)</f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19"/>
    </row>
    <row r="127" spans="1:16" ht="24" customHeight="1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IF(Soutěžící!H125="","",Soutěžící!H125)</f>
      </c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19"/>
    </row>
    <row r="128" spans="1:16" ht="24" customHeight="1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IF(Soutěžící!H126="","",Soutěžící!H126)</f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19"/>
    </row>
    <row r="129" spans="1:16" ht="24" customHeight="1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IF(Soutěžící!H127="","",Soutěžící!H127)</f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19"/>
    </row>
    <row r="130" spans="1:16" ht="24" customHeight="1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IF(Soutěžící!H128="","",Soutěžící!H128)</f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19"/>
    </row>
    <row r="131" spans="1:16" ht="24" customHeight="1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IF(Soutěžící!H129="","",Soutěžící!H129)</f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19"/>
    </row>
    <row r="132" spans="1:16" ht="24" customHeight="1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IF(Soutěžící!H130="","",Soutěžící!H130)</f>
      </c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19"/>
    </row>
    <row r="133" spans="1:16" ht="24" customHeight="1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IF(Soutěžící!H131="","",Soutěžící!H131)</f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19"/>
    </row>
    <row r="134" spans="1:16" ht="24" customHeight="1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IF(Soutěžící!H132="","",Soutěžící!H132)</f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19"/>
    </row>
    <row r="135" spans="1:16" ht="24" customHeight="1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IF(Soutěžící!H133="","",Soutěžící!H133)</f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19"/>
    </row>
    <row r="136" spans="1:16" ht="24" customHeight="1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IF(Soutěžící!H134="","",Soutěžící!H134)</f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19"/>
    </row>
    <row r="137" spans="1:16" ht="24" customHeight="1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IF(Soutěžící!H135="","",Soutěžící!H135)</f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19"/>
    </row>
    <row r="138" spans="1:16" ht="24" customHeight="1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IF(Soutěžící!H136="","",Soutěžící!H136)</f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19"/>
    </row>
    <row r="139" spans="1:16" ht="24" customHeight="1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IF(Soutěžící!H137="","",Soutěžící!H137)</f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19"/>
    </row>
    <row r="140" spans="1:16" ht="24" customHeight="1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IF(Soutěžící!H138="","",Soutěžící!H138)</f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19"/>
    </row>
    <row r="141" spans="1:16" ht="24" customHeight="1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IF(Soutěžící!H139="","",Soutěžící!H139)</f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19"/>
    </row>
    <row r="142" spans="1:16" ht="24" customHeight="1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IF(Soutěžící!H140="","",Soutěžící!H140)</f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19"/>
    </row>
    <row r="143" spans="1:16" ht="24" customHeight="1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IF(Soutěžící!H141="","",Soutěžící!H141)</f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19"/>
    </row>
    <row r="144" spans="1:16" ht="24" customHeight="1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IF(Soutěžící!H142="","",Soutěžící!H142)</f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19"/>
    </row>
    <row r="145" spans="1:16" ht="24" customHeight="1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IF(Soutěžící!H143="","",Soutěžící!H143)</f>
      </c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19"/>
    </row>
    <row r="146" spans="1:16" ht="24" customHeight="1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IF(Soutěžící!H144="","",Soutěžící!H144)</f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19"/>
    </row>
    <row r="147" spans="1:16" ht="24" customHeight="1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IF(Soutěžící!H145="","",Soutěžící!H145)</f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19"/>
    </row>
    <row r="148" spans="1:16" ht="24" customHeight="1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IF(Soutěžící!H146="","",Soutěžící!H146)</f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19"/>
    </row>
    <row r="149" spans="1:16" ht="24" customHeight="1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IF(Soutěžící!H147="","",Soutěžící!H147)</f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19"/>
    </row>
    <row r="150" spans="1:16" ht="24" customHeight="1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IF(Soutěžící!H148="","",Soutěžící!H148)</f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9"/>
    </row>
    <row r="151" ht="13.5" thickTop="1"/>
  </sheetData>
  <sheetProtection/>
  <printOptions/>
  <pageMargins left="0.31" right="0.46" top="0.984251969" bottom="0.85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2:F19"/>
  <sheetViews>
    <sheetView zoomScalePageLayoutView="0" workbookViewId="0" topLeftCell="A1">
      <selection activeCell="B2" sqref="B2:F19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5.625" style="0" bestFit="1" customWidth="1"/>
    <col min="6" max="6" width="3.375" style="0" bestFit="1" customWidth="1"/>
  </cols>
  <sheetData>
    <row r="2" ht="15.75">
      <c r="B2" s="80" t="s">
        <v>101</v>
      </c>
    </row>
    <row r="4" spans="2:6" ht="13.5" thickBot="1">
      <c r="B4" s="79" t="s">
        <v>15</v>
      </c>
      <c r="C4" s="79" t="s">
        <v>2</v>
      </c>
      <c r="D4" s="79" t="s">
        <v>77</v>
      </c>
      <c r="E4" s="79" t="s">
        <v>34</v>
      </c>
      <c r="F4" s="79" t="s">
        <v>14</v>
      </c>
    </row>
    <row r="5" spans="2:6" ht="13.5" thickTop="1">
      <c r="B5" s="23">
        <v>1</v>
      </c>
      <c r="C5" s="23">
        <v>103</v>
      </c>
      <c r="D5" s="23" t="s">
        <v>91</v>
      </c>
      <c r="E5" s="23">
        <v>77</v>
      </c>
      <c r="F5" s="23">
        <v>77</v>
      </c>
    </row>
    <row r="6" spans="2:6" ht="12.75">
      <c r="B6" s="26">
        <v>2</v>
      </c>
      <c r="C6" s="26">
        <v>43</v>
      </c>
      <c r="D6" s="26" t="s">
        <v>85</v>
      </c>
      <c r="E6" s="26">
        <v>39</v>
      </c>
      <c r="F6" s="26">
        <v>39</v>
      </c>
    </row>
    <row r="7" spans="2:6" ht="12.75">
      <c r="B7" s="26">
        <v>3</v>
      </c>
      <c r="C7" s="26">
        <v>83</v>
      </c>
      <c r="D7" s="26" t="s">
        <v>89</v>
      </c>
      <c r="E7" s="26">
        <v>33</v>
      </c>
      <c r="F7" s="26">
        <v>33</v>
      </c>
    </row>
    <row r="8" spans="2:6" ht="12.75">
      <c r="B8" s="26">
        <v>4</v>
      </c>
      <c r="C8" s="26">
        <v>18</v>
      </c>
      <c r="D8" s="26" t="s">
        <v>78</v>
      </c>
      <c r="E8" s="26">
        <v>32</v>
      </c>
      <c r="F8" s="26">
        <v>32</v>
      </c>
    </row>
    <row r="9" spans="2:6" ht="12.75">
      <c r="B9" s="26">
        <v>5</v>
      </c>
      <c r="C9" s="26">
        <v>39</v>
      </c>
      <c r="D9" s="26" t="s">
        <v>83</v>
      </c>
      <c r="E9" s="26">
        <v>30</v>
      </c>
      <c r="F9" s="26">
        <v>30</v>
      </c>
    </row>
    <row r="10" spans="2:6" ht="12.75">
      <c r="B10" s="26">
        <v>6</v>
      </c>
      <c r="C10" s="26">
        <v>40</v>
      </c>
      <c r="D10" s="26" t="s">
        <v>84</v>
      </c>
      <c r="E10" s="26">
        <v>20</v>
      </c>
      <c r="F10" s="26">
        <v>20</v>
      </c>
    </row>
    <row r="11" spans="2:6" ht="12.75">
      <c r="B11" s="26">
        <v>7</v>
      </c>
      <c r="C11" s="26">
        <v>88</v>
      </c>
      <c r="D11" s="26" t="s">
        <v>90</v>
      </c>
      <c r="E11" s="26">
        <v>15</v>
      </c>
      <c r="F11" s="26">
        <v>15</v>
      </c>
    </row>
    <row r="12" spans="2:6" ht="12.75">
      <c r="B12" s="26">
        <v>8</v>
      </c>
      <c r="C12" s="26">
        <v>45</v>
      </c>
      <c r="D12" s="26" t="s">
        <v>92</v>
      </c>
      <c r="E12" s="26">
        <v>13</v>
      </c>
      <c r="F12" s="26">
        <v>13</v>
      </c>
    </row>
    <row r="13" spans="2:6" ht="12.75">
      <c r="B13" s="26">
        <v>9</v>
      </c>
      <c r="C13" s="26">
        <v>51</v>
      </c>
      <c r="D13" s="26" t="s">
        <v>87</v>
      </c>
      <c r="E13" s="26">
        <v>8</v>
      </c>
      <c r="F13" s="26">
        <v>8</v>
      </c>
    </row>
    <row r="14" spans="2:6" ht="12.75">
      <c r="B14" s="26">
        <v>10</v>
      </c>
      <c r="C14" s="26">
        <v>44</v>
      </c>
      <c r="D14" s="26" t="s">
        <v>86</v>
      </c>
      <c r="E14" s="26">
        <v>4</v>
      </c>
      <c r="F14" s="26">
        <v>4</v>
      </c>
    </row>
    <row r="15" spans="2:6" ht="12.75">
      <c r="B15" s="26">
        <v>11</v>
      </c>
      <c r="C15" s="26">
        <v>20</v>
      </c>
      <c r="D15" s="26" t="s">
        <v>79</v>
      </c>
      <c r="E15" s="26">
        <v>0</v>
      </c>
      <c r="F15" s="26">
        <v>0</v>
      </c>
    </row>
    <row r="16" spans="2:6" ht="12.75">
      <c r="B16" s="26">
        <v>11</v>
      </c>
      <c r="C16" s="26">
        <v>22</v>
      </c>
      <c r="D16" s="26" t="s">
        <v>80</v>
      </c>
      <c r="E16" s="26">
        <v>0</v>
      </c>
      <c r="F16" s="26">
        <v>0</v>
      </c>
    </row>
    <row r="17" spans="2:6" ht="12.75">
      <c r="B17" s="26">
        <v>11</v>
      </c>
      <c r="C17" s="26">
        <v>54</v>
      </c>
      <c r="D17" s="26" t="s">
        <v>88</v>
      </c>
      <c r="E17" s="26">
        <v>0</v>
      </c>
      <c r="F17" s="26">
        <v>0</v>
      </c>
    </row>
    <row r="18" spans="2:6" ht="12.75">
      <c r="B18" s="26">
        <v>11</v>
      </c>
      <c r="C18" s="26">
        <v>24</v>
      </c>
      <c r="D18" s="26" t="s">
        <v>81</v>
      </c>
      <c r="E18" s="26">
        <v>0</v>
      </c>
      <c r="F18" s="26">
        <v>0</v>
      </c>
    </row>
    <row r="19" spans="2:6" ht="12.75">
      <c r="B19" s="26">
        <v>11</v>
      </c>
      <c r="C19" s="26">
        <v>33</v>
      </c>
      <c r="D19" s="26" t="s">
        <v>82</v>
      </c>
      <c r="E19" s="26">
        <v>0</v>
      </c>
      <c r="F19" s="2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F1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5.625" style="0" bestFit="1" customWidth="1"/>
    <col min="6" max="6" width="3.375" style="0" bestFit="1" customWidth="1"/>
  </cols>
  <sheetData>
    <row r="2" ht="15.75">
      <c r="B2" s="80" t="s">
        <v>101</v>
      </c>
    </row>
    <row r="4" spans="2:6" ht="13.5" thickBot="1">
      <c r="B4" s="79" t="s">
        <v>15</v>
      </c>
      <c r="C4" s="79" t="s">
        <v>2</v>
      </c>
      <c r="D4" s="79" t="s">
        <v>77</v>
      </c>
      <c r="E4" s="79" t="s">
        <v>34</v>
      </c>
      <c r="F4" s="79" t="s">
        <v>14</v>
      </c>
    </row>
    <row r="5" spans="2:6" ht="13.5" thickTop="1">
      <c r="B5" s="23">
        <v>1</v>
      </c>
      <c r="C5" s="23">
        <v>103</v>
      </c>
      <c r="D5" s="23" t="s">
        <v>91</v>
      </c>
      <c r="E5" s="23">
        <v>77</v>
      </c>
      <c r="F5" s="23">
        <v>77</v>
      </c>
    </row>
    <row r="6" spans="2:6" ht="12.75">
      <c r="B6" s="26">
        <v>2</v>
      </c>
      <c r="C6" s="26">
        <v>43</v>
      </c>
      <c r="D6" s="26" t="s">
        <v>85</v>
      </c>
      <c r="E6" s="26">
        <v>39</v>
      </c>
      <c r="F6" s="26">
        <v>39</v>
      </c>
    </row>
    <row r="7" spans="2:6" ht="12.75">
      <c r="B7" s="26">
        <v>3</v>
      </c>
      <c r="C7" s="26">
        <v>83</v>
      </c>
      <c r="D7" s="26" t="s">
        <v>89</v>
      </c>
      <c r="E7" s="26">
        <v>33</v>
      </c>
      <c r="F7" s="26">
        <v>33</v>
      </c>
    </row>
    <row r="8" spans="2:6" ht="12.75">
      <c r="B8" s="26">
        <v>4</v>
      </c>
      <c r="C8" s="26">
        <v>18</v>
      </c>
      <c r="D8" s="26" t="s">
        <v>78</v>
      </c>
      <c r="E8" s="26">
        <v>32</v>
      </c>
      <c r="F8" s="26">
        <v>32</v>
      </c>
    </row>
    <row r="9" spans="2:6" ht="12.75">
      <c r="B9" s="26">
        <v>5</v>
      </c>
      <c r="C9" s="26">
        <v>39</v>
      </c>
      <c r="D9" s="26" t="s">
        <v>83</v>
      </c>
      <c r="E9" s="26">
        <v>30</v>
      </c>
      <c r="F9" s="26">
        <v>30</v>
      </c>
    </row>
    <row r="10" spans="2:6" ht="12.75">
      <c r="B10" s="26">
        <v>6</v>
      </c>
      <c r="C10" s="26">
        <v>40</v>
      </c>
      <c r="D10" s="26" t="s">
        <v>84</v>
      </c>
      <c r="E10" s="26">
        <v>20</v>
      </c>
      <c r="F10" s="26">
        <v>20</v>
      </c>
    </row>
    <row r="11" spans="2:6" ht="12.75">
      <c r="B11" s="26">
        <v>7</v>
      </c>
      <c r="C11" s="26">
        <v>88</v>
      </c>
      <c r="D11" s="26" t="s">
        <v>90</v>
      </c>
      <c r="E11" s="26">
        <v>15</v>
      </c>
      <c r="F11" s="26">
        <v>15</v>
      </c>
    </row>
    <row r="12" spans="2:6" ht="12.75">
      <c r="B12" s="26">
        <v>8</v>
      </c>
      <c r="C12" s="26">
        <v>45</v>
      </c>
      <c r="D12" s="26" t="s">
        <v>92</v>
      </c>
      <c r="E12" s="26">
        <v>13</v>
      </c>
      <c r="F12" s="26">
        <v>13</v>
      </c>
    </row>
    <row r="13" spans="2:6" ht="12.75">
      <c r="B13" s="26">
        <v>9</v>
      </c>
      <c r="C13" s="26">
        <v>51</v>
      </c>
      <c r="D13" s="26" t="s">
        <v>87</v>
      </c>
      <c r="E13" s="26">
        <v>8</v>
      </c>
      <c r="F13" s="26">
        <v>8</v>
      </c>
    </row>
    <row r="14" spans="2:6" ht="12.75">
      <c r="B14" s="26">
        <v>10</v>
      </c>
      <c r="C14" s="26">
        <v>44</v>
      </c>
      <c r="D14" s="26" t="s">
        <v>86</v>
      </c>
      <c r="E14" s="26">
        <v>4</v>
      </c>
      <c r="F14" s="26">
        <v>4</v>
      </c>
    </row>
    <row r="15" spans="2:6" ht="12.75">
      <c r="B15" s="26">
        <v>11</v>
      </c>
      <c r="C15" s="26">
        <v>20</v>
      </c>
      <c r="D15" s="26" t="s">
        <v>79</v>
      </c>
      <c r="E15" s="26">
        <v>0</v>
      </c>
      <c r="F15" s="26">
        <v>0</v>
      </c>
    </row>
    <row r="16" spans="2:6" ht="12.75">
      <c r="B16" s="26">
        <v>11</v>
      </c>
      <c r="C16" s="26">
        <v>22</v>
      </c>
      <c r="D16" s="26" t="s">
        <v>80</v>
      </c>
      <c r="E16" s="26">
        <v>0</v>
      </c>
      <c r="F16" s="26">
        <v>0</v>
      </c>
    </row>
    <row r="17" spans="2:6" ht="12.75">
      <c r="B17" s="26">
        <v>11</v>
      </c>
      <c r="C17" s="26">
        <v>54</v>
      </c>
      <c r="D17" s="26" t="s">
        <v>88</v>
      </c>
      <c r="E17" s="26">
        <v>0</v>
      </c>
      <c r="F17" s="26">
        <v>0</v>
      </c>
    </row>
    <row r="18" spans="2:6" ht="12.75">
      <c r="B18" s="26">
        <v>11</v>
      </c>
      <c r="C18" s="26">
        <v>24</v>
      </c>
      <c r="D18" s="26" t="s">
        <v>81</v>
      </c>
      <c r="E18" s="26">
        <v>0</v>
      </c>
      <c r="F18" s="26">
        <v>0</v>
      </c>
    </row>
    <row r="19" spans="2:6" ht="12.75">
      <c r="B19" s="26">
        <v>11</v>
      </c>
      <c r="C19" s="26">
        <v>33</v>
      </c>
      <c r="D19" s="26" t="s">
        <v>82</v>
      </c>
      <c r="E19" s="26">
        <v>0</v>
      </c>
      <c r="F19" s="2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5"/>
  <dimension ref="A1:I150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8" sqref="E18"/>
    </sheetView>
  </sheetViews>
  <sheetFormatPr defaultColWidth="9.00390625" defaultRowHeight="12.75"/>
  <cols>
    <col min="2" max="2" width="24.625" style="0" customWidth="1"/>
  </cols>
  <sheetData>
    <row r="1" spans="1:4" ht="20.25">
      <c r="A1" s="37" t="s">
        <v>20</v>
      </c>
      <c r="B1" s="37"/>
      <c r="C1" s="10"/>
      <c r="D1" s="10"/>
    </row>
    <row r="2" spans="1:4" ht="12.75">
      <c r="A2" s="2" t="s">
        <v>1</v>
      </c>
      <c r="B2" s="3" t="str">
        <f>Soutěžící!$C$2</f>
        <v>Kuše</v>
      </c>
      <c r="C2" s="3"/>
      <c r="D2" s="3"/>
    </row>
    <row r="3" spans="1:4" ht="13.5" thickBot="1">
      <c r="A3" s="2" t="s">
        <v>10</v>
      </c>
      <c r="B3" s="11">
        <v>5</v>
      </c>
      <c r="C3" s="11"/>
      <c r="D3" s="11"/>
    </row>
    <row r="4" spans="1:9" ht="13.5" thickTop="1">
      <c r="A4" s="12"/>
      <c r="B4" s="13"/>
      <c r="C4" s="14"/>
      <c r="D4" s="15"/>
      <c r="E4" s="12"/>
      <c r="F4" s="38"/>
      <c r="G4" s="38"/>
      <c r="H4" s="38"/>
      <c r="I4" s="13"/>
    </row>
    <row r="5" spans="1:9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9" t="s">
        <v>21</v>
      </c>
      <c r="F5" s="40" t="s">
        <v>22</v>
      </c>
      <c r="G5" s="40" t="s">
        <v>14</v>
      </c>
      <c r="H5" s="40" t="s">
        <v>23</v>
      </c>
      <c r="I5" s="30" t="s">
        <v>15</v>
      </c>
    </row>
    <row r="6" spans="1:9" ht="13.5" thickTop="1">
      <c r="A6" s="18">
        <f>Soutěžící!A4</f>
        <v>40</v>
      </c>
      <c r="B6" s="23" t="str">
        <f>Soutěžící!B4&amp;" "&amp;Soutěžící!C4&amp;" "&amp;Soutěžící!D4</f>
        <v>Bochníček Jiří  </v>
      </c>
      <c r="C6" s="31" t="str">
        <f>IF(Soutěžící!E4="","",Soutěžící!E4)</f>
        <v>kuše</v>
      </c>
      <c r="D6" s="20">
        <f>IF(Soutěžící!H4="","",Soutěžící!H4)</f>
      </c>
      <c r="E6" s="21">
        <v>6</v>
      </c>
      <c r="F6" s="22">
        <v>22.66</v>
      </c>
      <c r="G6" s="23">
        <f>IF(COUNT(E6)=0,"",E6*$B$3)</f>
        <v>30</v>
      </c>
      <c r="H6" s="23">
        <f>IF(COUNT(G6)=0,"",G6+(IF(COUNT(F6)=0,0,(99-F6)/100)))</f>
        <v>30.7634</v>
      </c>
      <c r="I6" s="41">
        <f>IF(COUNT(H6)=0,"",RANK(H6,H$6:H$150))</f>
        <v>4</v>
      </c>
    </row>
    <row r="7" spans="1:9" ht="12.75">
      <c r="A7" s="32">
        <f>Soutěžící!A5</f>
        <v>83</v>
      </c>
      <c r="B7" s="26" t="str">
        <f>Soutěžící!B5&amp;" "&amp;Soutěžící!C5&amp;" "&amp;Soutěžící!D5</f>
        <v>Kácha Ladislav  </v>
      </c>
      <c r="C7" s="33" t="str">
        <f>IF(Soutěžící!E5="","",Soutěžící!E5)</f>
        <v>kuše</v>
      </c>
      <c r="D7" s="34">
        <f>IF(Soutěžící!H5="","",Soutěžící!H5)</f>
      </c>
      <c r="E7" s="24"/>
      <c r="F7" s="25"/>
      <c r="G7" s="26">
        <f aca="true" t="shared" si="0" ref="G7:G70">IF(COUNT(E7)=0,"",E7*$B$3)</f>
      </c>
      <c r="H7" s="26">
        <f aca="true" t="shared" si="1" ref="H7:H70">IF(COUNT(G7)=0,"",G7+(IF(COUNT(F7)=0,0,(99-F7)/100)))</f>
      </c>
      <c r="I7" s="19">
        <f aca="true" t="shared" si="2" ref="I7:I70">IF(COUNT(H7)=0,"",RANK(H7,H$6:H$150))</f>
      </c>
    </row>
    <row r="8" spans="1:9" ht="12.75">
      <c r="A8" s="32">
        <f>Soutěžící!A6</f>
        <v>39</v>
      </c>
      <c r="B8" s="26" t="str">
        <f>Soutěžící!B6&amp;" "&amp;Soutěžící!C6&amp;" "&amp;Soutěžící!D6</f>
        <v>Kutílek Leoš </v>
      </c>
      <c r="C8" s="33" t="str">
        <f>IF(Soutěžící!E6="","",Soutěžící!E6)</f>
        <v>kuše</v>
      </c>
      <c r="D8" s="34">
        <f>IF(Soutěžící!H6="","",Soutěžící!H6)</f>
      </c>
      <c r="E8" s="24">
        <v>7</v>
      </c>
      <c r="F8" s="25">
        <v>19.19</v>
      </c>
      <c r="G8" s="26">
        <f t="shared" si="0"/>
        <v>35</v>
      </c>
      <c r="H8" s="26">
        <f t="shared" si="1"/>
        <v>35.7981</v>
      </c>
      <c r="I8" s="19">
        <f t="shared" si="2"/>
        <v>1</v>
      </c>
    </row>
    <row r="9" spans="1:9" ht="12.75">
      <c r="A9" s="32">
        <f>Soutěžící!A7</f>
        <v>18</v>
      </c>
      <c r="B9" s="26" t="str">
        <f>Soutěžící!B7&amp;" "&amp;Soutěžící!C7&amp;" "&amp;Soutěžící!D7</f>
        <v>Kvarda Zdeněk </v>
      </c>
      <c r="C9" s="33" t="str">
        <f>IF(Soutěžící!E7="","",Soutěžící!E7)</f>
        <v>kuše</v>
      </c>
      <c r="D9" s="34">
        <f>IF(Soutěžící!H7="","",Soutěžící!H7)</f>
      </c>
      <c r="E9" s="24">
        <v>5</v>
      </c>
      <c r="F9" s="25">
        <v>22.25</v>
      </c>
      <c r="G9" s="26">
        <f t="shared" si="0"/>
        <v>25</v>
      </c>
      <c r="H9" s="26">
        <f t="shared" si="1"/>
        <v>25.7675</v>
      </c>
      <c r="I9" s="19">
        <f t="shared" si="2"/>
        <v>6</v>
      </c>
    </row>
    <row r="10" spans="1:9" ht="12.75">
      <c r="A10" s="32">
        <f>Soutěžící!A8</f>
        <v>88</v>
      </c>
      <c r="B10" s="26" t="str">
        <f>Soutěžící!B8&amp;" "&amp;Soutěžící!C8&amp;" "&amp;Soutěžící!D8</f>
        <v>Matějek Stanislav </v>
      </c>
      <c r="C10" s="33" t="str">
        <f>IF(Soutěžící!E8="","",Soutěžící!E8)</f>
        <v>kuše</v>
      </c>
      <c r="D10" s="34">
        <f>IF(Soutěžící!H8="","",Soutěžící!H8)</f>
      </c>
      <c r="E10" s="24">
        <v>5</v>
      </c>
      <c r="F10" s="25">
        <v>22.14</v>
      </c>
      <c r="G10" s="26">
        <f t="shared" si="0"/>
        <v>25</v>
      </c>
      <c r="H10" s="26">
        <f t="shared" si="1"/>
        <v>25.7686</v>
      </c>
      <c r="I10" s="19">
        <f t="shared" si="2"/>
        <v>5</v>
      </c>
    </row>
    <row r="11" spans="1:9" ht="12.75">
      <c r="A11" s="32">
        <f>Soutěžící!A9</f>
        <v>20</v>
      </c>
      <c r="B11" s="26" t="str">
        <f>Soutěžící!B9&amp;" "&amp;Soutěžící!C9&amp;" "&amp;Soutěžící!D9</f>
        <v>Pácalt Vladimír   </v>
      </c>
      <c r="C11" s="33" t="str">
        <f>IF(Soutěžící!E9="","",Soutěžící!E9)</f>
        <v>kuše</v>
      </c>
      <c r="D11" s="34">
        <f>IF(Soutěžící!H9="","",Soutěžící!H9)</f>
      </c>
      <c r="E11" s="24"/>
      <c r="F11" s="25"/>
      <c r="G11" s="26">
        <f t="shared" si="0"/>
      </c>
      <c r="H11" s="26">
        <f t="shared" si="1"/>
      </c>
      <c r="I11" s="19">
        <f t="shared" si="2"/>
      </c>
    </row>
    <row r="12" spans="1:9" ht="12.75">
      <c r="A12" s="32">
        <f>Soutěžící!A10</f>
        <v>103</v>
      </c>
      <c r="B12" s="26" t="str">
        <f>Soutěžící!B10&amp;" "&amp;Soutěžící!C10&amp;" "&amp;Soutěžící!D10</f>
        <v>Gombík Stanislav </v>
      </c>
      <c r="C12" s="33" t="str">
        <f>IF(Soutěžící!E10="","",Soutěžící!E10)</f>
        <v>kuše</v>
      </c>
      <c r="D12" s="34">
        <f>IF(Soutěžící!H10="","",Soutěžící!H10)</f>
      </c>
      <c r="E12" s="24">
        <v>6</v>
      </c>
      <c r="F12" s="25">
        <v>19.88</v>
      </c>
      <c r="G12" s="26">
        <f t="shared" si="0"/>
        <v>30</v>
      </c>
      <c r="H12" s="26">
        <f t="shared" si="1"/>
        <v>30.7912</v>
      </c>
      <c r="I12" s="19">
        <f t="shared" si="2"/>
        <v>2</v>
      </c>
    </row>
    <row r="13" spans="1:9" ht="12.75">
      <c r="A13" s="32">
        <f>Soutěžící!A11</f>
        <v>22</v>
      </c>
      <c r="B13" s="26" t="str">
        <f>Soutěžící!B11&amp;" "&amp;Soutěžící!C11&amp;" "&amp;Soutěžící!D11</f>
        <v>Hrnčíř Pavel </v>
      </c>
      <c r="C13" s="33" t="str">
        <f>IF(Soutěžící!E11="","",Soutěžící!E11)</f>
        <v>kuše</v>
      </c>
      <c r="D13" s="34">
        <f>IF(Soutěžící!H11="","",Soutěžící!H11)</f>
      </c>
      <c r="E13" s="24"/>
      <c r="F13" s="25"/>
      <c r="G13" s="26">
        <f t="shared" si="0"/>
      </c>
      <c r="H13" s="26">
        <f t="shared" si="1"/>
      </c>
      <c r="I13" s="19">
        <f t="shared" si="2"/>
      </c>
    </row>
    <row r="14" spans="1:9" ht="12.75">
      <c r="A14" s="32">
        <f>Soutěžící!A12</f>
        <v>51</v>
      </c>
      <c r="B14" s="26" t="str">
        <f>Soutěžící!B12&amp;" "&amp;Soutěžící!C12&amp;" "&amp;Soutěžící!D12</f>
        <v>Chaloupka Lukáš </v>
      </c>
      <c r="C14" s="33" t="str">
        <f>IF(Soutěžící!E12="","",Soutěžící!E12)</f>
        <v>kuše</v>
      </c>
      <c r="D14" s="34">
        <f>IF(Soutěžící!H12="","",Soutěžící!H12)</f>
      </c>
      <c r="E14" s="24">
        <v>5</v>
      </c>
      <c r="F14" s="25">
        <v>27.72</v>
      </c>
      <c r="G14" s="26">
        <f t="shared" si="0"/>
        <v>25</v>
      </c>
      <c r="H14" s="26">
        <f t="shared" si="1"/>
        <v>25.7128</v>
      </c>
      <c r="I14" s="19">
        <f t="shared" si="2"/>
        <v>7</v>
      </c>
    </row>
    <row r="15" spans="1:9" ht="12.75">
      <c r="A15" s="32">
        <f>Soutěžící!A13</f>
        <v>54</v>
      </c>
      <c r="B15" s="26" t="str">
        <f>Soutěžící!B13&amp;" "&amp;Soutěžící!C13&amp;" "&amp;Soutěžící!D13</f>
        <v>Kačírek Radek  </v>
      </c>
      <c r="C15" s="33" t="str">
        <f>IF(Soutěžící!E13="","",Soutěžící!E13)</f>
        <v>kuše</v>
      </c>
      <c r="D15" s="34">
        <f>IF(Soutěžící!H13="","",Soutěžící!H13)</f>
      </c>
      <c r="E15" s="24"/>
      <c r="F15" s="25"/>
      <c r="G15" s="26">
        <f t="shared" si="0"/>
      </c>
      <c r="H15" s="26">
        <f t="shared" si="1"/>
      </c>
      <c r="I15" s="19">
        <f t="shared" si="2"/>
      </c>
    </row>
    <row r="16" spans="1:9" ht="12.75">
      <c r="A16" s="32">
        <f>Soutěžící!A14</f>
        <v>24</v>
      </c>
      <c r="B16" s="26" t="str">
        <f>Soutěžící!B14&amp;" "&amp;Soutěžící!C14&amp;" "&amp;Soutěžící!D14</f>
        <v>Lejsek David </v>
      </c>
      <c r="C16" s="33" t="str">
        <f>IF(Soutěžící!E14="","",Soutěžící!E14)</f>
        <v>kuše</v>
      </c>
      <c r="D16" s="34">
        <f>IF(Soutěžící!H14="","",Soutěžící!H14)</f>
      </c>
      <c r="E16" s="24"/>
      <c r="F16" s="25"/>
      <c r="G16" s="26">
        <f t="shared" si="0"/>
      </c>
      <c r="H16" s="26">
        <f t="shared" si="1"/>
      </c>
      <c r="I16" s="19">
        <f t="shared" si="2"/>
      </c>
    </row>
    <row r="17" spans="1:9" ht="12.75">
      <c r="A17" s="32">
        <f>Soutěžící!A15</f>
        <v>43</v>
      </c>
      <c r="B17" s="26" t="str">
        <f>Soutěžící!B15&amp;" "&amp;Soutěžící!C15&amp;" "&amp;Soutěžící!D15</f>
        <v>Pittauer Jaroslav  </v>
      </c>
      <c r="C17" s="33" t="str">
        <f>IF(Soutěžící!E15="","",Soutěžící!E15)</f>
        <v>kuše</v>
      </c>
      <c r="D17" s="34">
        <f>IF(Soutěžící!H15="","",Soutěžící!H15)</f>
      </c>
      <c r="E17" s="24">
        <v>6</v>
      </c>
      <c r="F17" s="25">
        <v>20.57</v>
      </c>
      <c r="G17" s="26">
        <f t="shared" si="0"/>
        <v>30</v>
      </c>
      <c r="H17" s="26">
        <f t="shared" si="1"/>
        <v>30.7843</v>
      </c>
      <c r="I17" s="19">
        <f t="shared" si="2"/>
        <v>3</v>
      </c>
    </row>
    <row r="18" spans="1:9" ht="12.75">
      <c r="A18" s="32">
        <f>Soutěžící!A16</f>
        <v>33</v>
      </c>
      <c r="B18" s="26" t="str">
        <f>Soutěžící!B16&amp;" "&amp;Soutěžící!C16&amp;" "&amp;Soutěžící!D16</f>
        <v>Růžička Tomáš </v>
      </c>
      <c r="C18" s="33" t="str">
        <f>IF(Soutěžící!E16="","",Soutěžící!E16)</f>
        <v>kuše</v>
      </c>
      <c r="D18" s="34">
        <f>IF(Soutěžící!H16="","",Soutěžící!H16)</f>
      </c>
      <c r="E18" s="24"/>
      <c r="F18" s="25"/>
      <c r="G18" s="26">
        <f t="shared" si="0"/>
      </c>
      <c r="H18" s="26">
        <f t="shared" si="1"/>
      </c>
      <c r="I18" s="19">
        <f t="shared" si="2"/>
      </c>
    </row>
    <row r="19" spans="1:9" ht="12.75">
      <c r="A19" s="32">
        <f>Soutěžící!A17</f>
        <v>44</v>
      </c>
      <c r="B19" s="26" t="str">
        <f>Soutěžící!B17&amp;" "&amp;Soutěžící!C17&amp;" "&amp;Soutěžící!D17</f>
        <v>Šimík Antonín </v>
      </c>
      <c r="C19" s="33" t="str">
        <f>IF(Soutěžící!E17="","",Soutěžící!E17)</f>
        <v>kuše</v>
      </c>
      <c r="D19" s="34">
        <f>IF(Soutěžící!H17="","",Soutěžící!H17)</f>
      </c>
      <c r="E19" s="24">
        <v>-2</v>
      </c>
      <c r="F19" s="25">
        <v>25</v>
      </c>
      <c r="G19" s="26">
        <f t="shared" si="0"/>
        <v>-10</v>
      </c>
      <c r="H19" s="26">
        <f t="shared" si="1"/>
        <v>-9.26</v>
      </c>
      <c r="I19" s="19">
        <f t="shared" si="2"/>
        <v>8</v>
      </c>
    </row>
    <row r="20" spans="1:9" ht="12.75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4">
        <f>IF(Soutěžící!H18="","",Soutěžící!H18)</f>
      </c>
      <c r="E20" s="24"/>
      <c r="F20" s="25"/>
      <c r="G20" s="26">
        <f t="shared" si="0"/>
      </c>
      <c r="H20" s="26">
        <f t="shared" si="1"/>
      </c>
      <c r="I20" s="19">
        <f t="shared" si="2"/>
      </c>
    </row>
    <row r="21" spans="1:9" ht="12.75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4">
        <f>IF(Soutěžící!H19="","",Soutěžící!H19)</f>
      </c>
      <c r="E21" s="24"/>
      <c r="F21" s="25"/>
      <c r="G21" s="26">
        <f t="shared" si="0"/>
      </c>
      <c r="H21" s="26">
        <f t="shared" si="1"/>
      </c>
      <c r="I21" s="19">
        <f t="shared" si="2"/>
      </c>
    </row>
    <row r="22" spans="1:9" ht="12.75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4">
        <f>IF(Soutěžící!H20="","",Soutěžící!H20)</f>
      </c>
      <c r="E22" s="24"/>
      <c r="F22" s="25"/>
      <c r="G22" s="26">
        <f t="shared" si="0"/>
      </c>
      <c r="H22" s="26">
        <f t="shared" si="1"/>
      </c>
      <c r="I22" s="19">
        <f t="shared" si="2"/>
      </c>
    </row>
    <row r="23" spans="1:9" ht="12.75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4">
        <f>IF(Soutěžící!H21="","",Soutěžící!H21)</f>
      </c>
      <c r="E23" s="24"/>
      <c r="F23" s="25"/>
      <c r="G23" s="26">
        <f t="shared" si="0"/>
      </c>
      <c r="H23" s="26">
        <f t="shared" si="1"/>
      </c>
      <c r="I23" s="19">
        <f t="shared" si="2"/>
      </c>
    </row>
    <row r="24" spans="1:9" ht="12.75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4">
        <f>IF(Soutěžící!H22="","",Soutěžící!H22)</f>
      </c>
      <c r="E24" s="24"/>
      <c r="F24" s="25"/>
      <c r="G24" s="26">
        <f t="shared" si="0"/>
      </c>
      <c r="H24" s="26">
        <f t="shared" si="1"/>
      </c>
      <c r="I24" s="19">
        <f t="shared" si="2"/>
      </c>
    </row>
    <row r="25" spans="1:9" ht="12.75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4">
        <f>IF(Soutěžící!H23="","",Soutěžící!H23)</f>
      </c>
      <c r="E25" s="24"/>
      <c r="F25" s="25"/>
      <c r="G25" s="26">
        <f t="shared" si="0"/>
      </c>
      <c r="H25" s="26">
        <f t="shared" si="1"/>
      </c>
      <c r="I25" s="19">
        <f t="shared" si="2"/>
      </c>
    </row>
    <row r="26" spans="1:9" ht="12.75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4">
        <f>IF(Soutěžící!H24="","",Soutěžící!H24)</f>
      </c>
      <c r="E26" s="24"/>
      <c r="F26" s="25"/>
      <c r="G26" s="26">
        <f t="shared" si="0"/>
      </c>
      <c r="H26" s="26">
        <f t="shared" si="1"/>
      </c>
      <c r="I26" s="19">
        <f t="shared" si="2"/>
      </c>
    </row>
    <row r="27" spans="1:9" ht="12.75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4">
        <f>IF(Soutěžící!H25="","",Soutěžící!H25)</f>
      </c>
      <c r="E27" s="24"/>
      <c r="F27" s="25"/>
      <c r="G27" s="26">
        <f t="shared" si="0"/>
      </c>
      <c r="H27" s="26">
        <f t="shared" si="1"/>
      </c>
      <c r="I27" s="19">
        <f t="shared" si="2"/>
      </c>
    </row>
    <row r="28" spans="1:9" ht="12.75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4">
        <f>IF(Soutěžící!H26="","",Soutěžící!H26)</f>
      </c>
      <c r="E28" s="24"/>
      <c r="F28" s="25"/>
      <c r="G28" s="26">
        <f t="shared" si="0"/>
      </c>
      <c r="H28" s="26">
        <f t="shared" si="1"/>
      </c>
      <c r="I28" s="19">
        <f t="shared" si="2"/>
      </c>
    </row>
    <row r="29" spans="1:9" ht="12.75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4">
        <f>IF(Soutěžící!H27="","",Soutěžící!H27)</f>
      </c>
      <c r="E29" s="24"/>
      <c r="F29" s="25"/>
      <c r="G29" s="26">
        <f t="shared" si="0"/>
      </c>
      <c r="H29" s="26">
        <f t="shared" si="1"/>
      </c>
      <c r="I29" s="19">
        <f t="shared" si="2"/>
      </c>
    </row>
    <row r="30" spans="1:9" ht="12.75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4">
        <f>IF(Soutěžící!H28="","",Soutěžící!H28)</f>
      </c>
      <c r="E30" s="24"/>
      <c r="F30" s="25"/>
      <c r="G30" s="26">
        <f t="shared" si="0"/>
      </c>
      <c r="H30" s="26">
        <f t="shared" si="1"/>
      </c>
      <c r="I30" s="19">
        <f t="shared" si="2"/>
      </c>
    </row>
    <row r="31" spans="1:9" ht="12.75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4">
        <f>IF(Soutěžící!H29="","",Soutěžící!H29)</f>
      </c>
      <c r="E31" s="24"/>
      <c r="F31" s="25"/>
      <c r="G31" s="26">
        <f t="shared" si="0"/>
      </c>
      <c r="H31" s="26">
        <f t="shared" si="1"/>
      </c>
      <c r="I31" s="19">
        <f t="shared" si="2"/>
      </c>
    </row>
    <row r="32" spans="1:9" ht="12.75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4">
        <f>IF(Soutěžící!H30="","",Soutěžící!H30)</f>
      </c>
      <c r="E32" s="24"/>
      <c r="F32" s="25"/>
      <c r="G32" s="26">
        <f t="shared" si="0"/>
      </c>
      <c r="H32" s="26">
        <f t="shared" si="1"/>
      </c>
      <c r="I32" s="19">
        <f t="shared" si="2"/>
      </c>
    </row>
    <row r="33" spans="1:9" ht="12.75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4">
        <f>IF(Soutěžící!H31="","",Soutěžící!H31)</f>
      </c>
      <c r="E33" s="24"/>
      <c r="F33" s="25"/>
      <c r="G33" s="26">
        <f t="shared" si="0"/>
      </c>
      <c r="H33" s="26">
        <f t="shared" si="1"/>
      </c>
      <c r="I33" s="19">
        <f t="shared" si="2"/>
      </c>
    </row>
    <row r="34" spans="1:9" ht="12.75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4">
        <f>IF(Soutěžící!H32="","",Soutěžící!H32)</f>
      </c>
      <c r="E34" s="24"/>
      <c r="F34" s="25"/>
      <c r="G34" s="26">
        <f t="shared" si="0"/>
      </c>
      <c r="H34" s="26">
        <f t="shared" si="1"/>
      </c>
      <c r="I34" s="19">
        <f t="shared" si="2"/>
      </c>
    </row>
    <row r="35" spans="1:9" ht="12.75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4">
        <f>IF(Soutěžící!H33="","",Soutěžící!H33)</f>
      </c>
      <c r="E35" s="24"/>
      <c r="F35" s="25"/>
      <c r="G35" s="26">
        <f t="shared" si="0"/>
      </c>
      <c r="H35" s="26">
        <f t="shared" si="1"/>
      </c>
      <c r="I35" s="19">
        <f t="shared" si="2"/>
      </c>
    </row>
    <row r="36" spans="1:9" ht="12.75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4">
        <f>IF(Soutěžící!H34="","",Soutěžící!H34)</f>
      </c>
      <c r="E36" s="24"/>
      <c r="F36" s="25"/>
      <c r="G36" s="26">
        <f t="shared" si="0"/>
      </c>
      <c r="H36" s="26">
        <f t="shared" si="1"/>
      </c>
      <c r="I36" s="19">
        <f t="shared" si="2"/>
      </c>
    </row>
    <row r="37" spans="1:9" ht="12.75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4">
        <f>IF(Soutěžící!H35="","",Soutěžící!H35)</f>
      </c>
      <c r="E37" s="24"/>
      <c r="F37" s="25"/>
      <c r="G37" s="26">
        <f t="shared" si="0"/>
      </c>
      <c r="H37" s="26">
        <f t="shared" si="1"/>
      </c>
      <c r="I37" s="19">
        <f t="shared" si="2"/>
      </c>
    </row>
    <row r="38" spans="1:9" ht="12.75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4">
        <f>IF(Soutěžící!H36="","",Soutěžící!H36)</f>
      </c>
      <c r="E38" s="24"/>
      <c r="F38" s="25"/>
      <c r="G38" s="26">
        <f t="shared" si="0"/>
      </c>
      <c r="H38" s="26">
        <f t="shared" si="1"/>
      </c>
      <c r="I38" s="19">
        <f t="shared" si="2"/>
      </c>
    </row>
    <row r="39" spans="1:9" ht="12.75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4">
        <f>IF(Soutěžící!H37="","",Soutěžící!H37)</f>
      </c>
      <c r="E39" s="24"/>
      <c r="F39" s="25"/>
      <c r="G39" s="26">
        <f t="shared" si="0"/>
      </c>
      <c r="H39" s="26">
        <f t="shared" si="1"/>
      </c>
      <c r="I39" s="19">
        <f t="shared" si="2"/>
      </c>
    </row>
    <row r="40" spans="1:9" ht="12.75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4">
        <f>IF(Soutěžící!H38="","",Soutěžící!H38)</f>
      </c>
      <c r="E40" s="24"/>
      <c r="F40" s="25"/>
      <c r="G40" s="26">
        <f t="shared" si="0"/>
      </c>
      <c r="H40" s="26">
        <f t="shared" si="1"/>
      </c>
      <c r="I40" s="19">
        <f t="shared" si="2"/>
      </c>
    </row>
    <row r="41" spans="1:9" ht="12.75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4">
        <f>IF(Soutěžící!H39="","",Soutěžící!H39)</f>
      </c>
      <c r="E41" s="24"/>
      <c r="F41" s="25"/>
      <c r="G41" s="26">
        <f t="shared" si="0"/>
      </c>
      <c r="H41" s="26">
        <f t="shared" si="1"/>
      </c>
      <c r="I41" s="19">
        <f t="shared" si="2"/>
      </c>
    </row>
    <row r="42" spans="1:9" ht="12.75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4">
        <f>IF(Soutěžící!H40="","",Soutěžící!H40)</f>
      </c>
      <c r="E42" s="24"/>
      <c r="F42" s="25"/>
      <c r="G42" s="26">
        <f t="shared" si="0"/>
      </c>
      <c r="H42" s="26">
        <f t="shared" si="1"/>
      </c>
      <c r="I42" s="19">
        <f t="shared" si="2"/>
      </c>
    </row>
    <row r="43" spans="1:9" ht="12.75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4">
        <f>IF(Soutěžící!H41="","",Soutěžící!H41)</f>
      </c>
      <c r="E43" s="24"/>
      <c r="F43" s="25"/>
      <c r="G43" s="26">
        <f t="shared" si="0"/>
      </c>
      <c r="H43" s="26">
        <f t="shared" si="1"/>
      </c>
      <c r="I43" s="19">
        <f t="shared" si="2"/>
      </c>
    </row>
    <row r="44" spans="1:9" ht="12.75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4">
        <f>IF(Soutěžící!H42="","",Soutěžící!H42)</f>
      </c>
      <c r="E44" s="24"/>
      <c r="F44" s="25"/>
      <c r="G44" s="26">
        <f t="shared" si="0"/>
      </c>
      <c r="H44" s="26">
        <f t="shared" si="1"/>
      </c>
      <c r="I44" s="19">
        <f t="shared" si="2"/>
      </c>
    </row>
    <row r="45" spans="1:9" ht="12.75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4">
        <f>IF(Soutěžící!H43="","",Soutěžící!H43)</f>
      </c>
      <c r="E45" s="24"/>
      <c r="F45" s="25"/>
      <c r="G45" s="26">
        <f t="shared" si="0"/>
      </c>
      <c r="H45" s="26">
        <f t="shared" si="1"/>
      </c>
      <c r="I45" s="19">
        <f t="shared" si="2"/>
      </c>
    </row>
    <row r="46" spans="1:9" ht="12.75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4">
        <f>IF(Soutěžící!H44="","",Soutěžící!H44)</f>
      </c>
      <c r="E46" s="24"/>
      <c r="F46" s="25"/>
      <c r="G46" s="26">
        <f t="shared" si="0"/>
      </c>
      <c r="H46" s="26">
        <f t="shared" si="1"/>
      </c>
      <c r="I46" s="19">
        <f t="shared" si="2"/>
      </c>
    </row>
    <row r="47" spans="1:9" ht="12.75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4">
        <f>IF(Soutěžící!H45="","",Soutěžící!H45)</f>
      </c>
      <c r="E47" s="24"/>
      <c r="F47" s="25"/>
      <c r="G47" s="26">
        <f t="shared" si="0"/>
      </c>
      <c r="H47" s="26">
        <f t="shared" si="1"/>
      </c>
      <c r="I47" s="19">
        <f t="shared" si="2"/>
      </c>
    </row>
    <row r="48" spans="1:9" ht="12.75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4">
        <f>IF(Soutěžící!H46="","",Soutěžící!H46)</f>
      </c>
      <c r="E48" s="24"/>
      <c r="F48" s="25"/>
      <c r="G48" s="26">
        <f t="shared" si="0"/>
      </c>
      <c r="H48" s="26">
        <f t="shared" si="1"/>
      </c>
      <c r="I48" s="19">
        <f t="shared" si="2"/>
      </c>
    </row>
    <row r="49" spans="1:9" ht="12.75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4">
        <f>IF(Soutěžící!H47="","",Soutěžící!H47)</f>
      </c>
      <c r="E49" s="24"/>
      <c r="F49" s="25"/>
      <c r="G49" s="26">
        <f t="shared" si="0"/>
      </c>
      <c r="H49" s="26">
        <f t="shared" si="1"/>
      </c>
      <c r="I49" s="19">
        <f t="shared" si="2"/>
      </c>
    </row>
    <row r="50" spans="1:9" ht="12.75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4">
        <f>IF(Soutěžící!H48="","",Soutěžící!H48)</f>
      </c>
      <c r="E50" s="24"/>
      <c r="F50" s="25"/>
      <c r="G50" s="26">
        <f t="shared" si="0"/>
      </c>
      <c r="H50" s="26">
        <f t="shared" si="1"/>
      </c>
      <c r="I50" s="19">
        <f t="shared" si="2"/>
      </c>
    </row>
    <row r="51" spans="1:9" ht="12.75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4">
        <f>IF(Soutěžící!H49="","",Soutěžící!H49)</f>
      </c>
      <c r="E51" s="24"/>
      <c r="F51" s="25"/>
      <c r="G51" s="26">
        <f t="shared" si="0"/>
      </c>
      <c r="H51" s="26">
        <f t="shared" si="1"/>
      </c>
      <c r="I51" s="19">
        <f t="shared" si="2"/>
      </c>
    </row>
    <row r="52" spans="1:9" ht="12.75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4">
        <f>IF(Soutěžící!H50="","",Soutěžící!H50)</f>
      </c>
      <c r="E52" s="24"/>
      <c r="F52" s="25"/>
      <c r="G52" s="26">
        <f t="shared" si="0"/>
      </c>
      <c r="H52" s="26">
        <f t="shared" si="1"/>
      </c>
      <c r="I52" s="19">
        <f t="shared" si="2"/>
      </c>
    </row>
    <row r="53" spans="1:9" ht="12.75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4">
        <f>IF(Soutěžící!H51="","",Soutěžící!H51)</f>
      </c>
      <c r="E53" s="24"/>
      <c r="F53" s="25"/>
      <c r="G53" s="26">
        <f t="shared" si="0"/>
      </c>
      <c r="H53" s="26">
        <f t="shared" si="1"/>
      </c>
      <c r="I53" s="19">
        <f t="shared" si="2"/>
      </c>
    </row>
    <row r="54" spans="1:9" ht="12.75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4">
        <f>IF(Soutěžící!H52="","",Soutěžící!H52)</f>
      </c>
      <c r="E54" s="24"/>
      <c r="F54" s="25"/>
      <c r="G54" s="26">
        <f t="shared" si="0"/>
      </c>
      <c r="H54" s="26">
        <f t="shared" si="1"/>
      </c>
      <c r="I54" s="19">
        <f t="shared" si="2"/>
      </c>
    </row>
    <row r="55" spans="1:9" ht="12.75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4">
        <f>IF(Soutěžící!H53="","",Soutěžící!H53)</f>
      </c>
      <c r="E55" s="24"/>
      <c r="F55" s="25"/>
      <c r="G55" s="26">
        <f t="shared" si="0"/>
      </c>
      <c r="H55" s="26">
        <f t="shared" si="1"/>
      </c>
      <c r="I55" s="19">
        <f t="shared" si="2"/>
      </c>
    </row>
    <row r="56" spans="1:9" ht="12.75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4">
        <f>IF(Soutěžící!H54="","",Soutěžící!H54)</f>
      </c>
      <c r="E56" s="24"/>
      <c r="F56" s="25"/>
      <c r="G56" s="26">
        <f t="shared" si="0"/>
      </c>
      <c r="H56" s="26">
        <f t="shared" si="1"/>
      </c>
      <c r="I56" s="19">
        <f t="shared" si="2"/>
      </c>
    </row>
    <row r="57" spans="1:9" ht="12.75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4">
        <f>IF(Soutěžící!H55="","",Soutěžící!H55)</f>
      </c>
      <c r="E57" s="24"/>
      <c r="F57" s="25"/>
      <c r="G57" s="26">
        <f t="shared" si="0"/>
      </c>
      <c r="H57" s="26">
        <f t="shared" si="1"/>
      </c>
      <c r="I57" s="19">
        <f t="shared" si="2"/>
      </c>
    </row>
    <row r="58" spans="1:9" ht="12.75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4">
        <f>IF(Soutěžící!H56="","",Soutěžící!H56)</f>
      </c>
      <c r="E58" s="24"/>
      <c r="F58" s="25"/>
      <c r="G58" s="26">
        <f t="shared" si="0"/>
      </c>
      <c r="H58" s="26">
        <f t="shared" si="1"/>
      </c>
      <c r="I58" s="19">
        <f t="shared" si="2"/>
      </c>
    </row>
    <row r="59" spans="1:9" ht="12.75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4">
        <f>IF(Soutěžící!H57="","",Soutěžící!H57)</f>
      </c>
      <c r="E59" s="24"/>
      <c r="F59" s="25"/>
      <c r="G59" s="26">
        <f t="shared" si="0"/>
      </c>
      <c r="H59" s="26">
        <f t="shared" si="1"/>
      </c>
      <c r="I59" s="19">
        <f t="shared" si="2"/>
      </c>
    </row>
    <row r="60" spans="1:9" ht="12.75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4">
        <f>IF(Soutěžící!H58="","",Soutěžící!H58)</f>
      </c>
      <c r="E60" s="24"/>
      <c r="F60" s="25"/>
      <c r="G60" s="26">
        <f t="shared" si="0"/>
      </c>
      <c r="H60" s="26">
        <f t="shared" si="1"/>
      </c>
      <c r="I60" s="19">
        <f t="shared" si="2"/>
      </c>
    </row>
    <row r="61" spans="1:9" ht="12.75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4">
        <f>IF(Soutěžící!H59="","",Soutěžící!H59)</f>
      </c>
      <c r="E61" s="24"/>
      <c r="F61" s="25"/>
      <c r="G61" s="26">
        <f t="shared" si="0"/>
      </c>
      <c r="H61" s="26">
        <f t="shared" si="1"/>
      </c>
      <c r="I61" s="19">
        <f t="shared" si="2"/>
      </c>
    </row>
    <row r="62" spans="1:9" ht="12.75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4">
        <f>IF(Soutěžící!H60="","",Soutěžící!H60)</f>
      </c>
      <c r="E62" s="24"/>
      <c r="F62" s="25"/>
      <c r="G62" s="26">
        <f t="shared" si="0"/>
      </c>
      <c r="H62" s="26">
        <f t="shared" si="1"/>
      </c>
      <c r="I62" s="19">
        <f t="shared" si="2"/>
      </c>
    </row>
    <row r="63" spans="1:9" ht="12.75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4">
        <f>IF(Soutěžící!H61="","",Soutěžící!H61)</f>
      </c>
      <c r="E63" s="24"/>
      <c r="F63" s="25"/>
      <c r="G63" s="26">
        <f t="shared" si="0"/>
      </c>
      <c r="H63" s="26">
        <f t="shared" si="1"/>
      </c>
      <c r="I63" s="19">
        <f t="shared" si="2"/>
      </c>
    </row>
    <row r="64" spans="1:9" ht="12.75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4">
        <f>IF(Soutěžící!H62="","",Soutěžící!H62)</f>
      </c>
      <c r="E64" s="24"/>
      <c r="F64" s="25"/>
      <c r="G64" s="26">
        <f t="shared" si="0"/>
      </c>
      <c r="H64" s="26">
        <f t="shared" si="1"/>
      </c>
      <c r="I64" s="19">
        <f t="shared" si="2"/>
      </c>
    </row>
    <row r="65" spans="1:9" ht="12.75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4">
        <f>IF(Soutěžící!H63="","",Soutěžící!H63)</f>
      </c>
      <c r="E65" s="24"/>
      <c r="F65" s="25"/>
      <c r="G65" s="26">
        <f t="shared" si="0"/>
      </c>
      <c r="H65" s="26">
        <f t="shared" si="1"/>
      </c>
      <c r="I65" s="19">
        <f t="shared" si="2"/>
      </c>
    </row>
    <row r="66" spans="1:9" ht="12.75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4">
        <f>IF(Soutěžící!H64="","",Soutěžící!H64)</f>
      </c>
      <c r="E66" s="24"/>
      <c r="F66" s="25"/>
      <c r="G66" s="26">
        <f t="shared" si="0"/>
      </c>
      <c r="H66" s="26">
        <f t="shared" si="1"/>
      </c>
      <c r="I66" s="19">
        <f t="shared" si="2"/>
      </c>
    </row>
    <row r="67" spans="1:9" ht="12.75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4">
        <f>IF(Soutěžící!H65="","",Soutěžící!H65)</f>
      </c>
      <c r="E67" s="24"/>
      <c r="F67" s="25"/>
      <c r="G67" s="26">
        <f t="shared" si="0"/>
      </c>
      <c r="H67" s="26">
        <f t="shared" si="1"/>
      </c>
      <c r="I67" s="19">
        <f t="shared" si="2"/>
      </c>
    </row>
    <row r="68" spans="1:9" ht="12.75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4">
        <f>IF(Soutěžící!H66="","",Soutěžící!H66)</f>
      </c>
      <c r="E68" s="24"/>
      <c r="F68" s="25"/>
      <c r="G68" s="26">
        <f t="shared" si="0"/>
      </c>
      <c r="H68" s="26">
        <f t="shared" si="1"/>
      </c>
      <c r="I68" s="19">
        <f t="shared" si="2"/>
      </c>
    </row>
    <row r="69" spans="1:9" ht="12.75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4">
        <f>IF(Soutěžící!H67="","",Soutěžící!H67)</f>
      </c>
      <c r="E69" s="24"/>
      <c r="F69" s="25"/>
      <c r="G69" s="26">
        <f t="shared" si="0"/>
      </c>
      <c r="H69" s="26">
        <f t="shared" si="1"/>
      </c>
      <c r="I69" s="19">
        <f t="shared" si="2"/>
      </c>
    </row>
    <row r="70" spans="1:9" ht="12.75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4">
        <f>IF(Soutěžící!H68="","",Soutěžící!H68)</f>
      </c>
      <c r="E70" s="24"/>
      <c r="F70" s="25"/>
      <c r="G70" s="26">
        <f t="shared" si="0"/>
      </c>
      <c r="H70" s="26">
        <f t="shared" si="1"/>
      </c>
      <c r="I70" s="19">
        <f t="shared" si="2"/>
      </c>
    </row>
    <row r="71" spans="1:9" ht="12.75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4">
        <f>IF(Soutěžící!H69="","",Soutěžící!H69)</f>
      </c>
      <c r="E71" s="24"/>
      <c r="F71" s="25"/>
      <c r="G71" s="26">
        <f aca="true" t="shared" si="3" ref="G71:G100">IF(COUNT(E71)=0,"",E71*$B$3)</f>
      </c>
      <c r="H71" s="26">
        <f aca="true" t="shared" si="4" ref="H71:H100">IF(COUNT(G71)=0,"",G71+(IF(COUNT(F71)=0,0,(99-F71)/100)))</f>
      </c>
      <c r="I71" s="19">
        <f aca="true" t="shared" si="5" ref="I71:I134">IF(COUNT(H71)=0,"",RANK(H71,H$6:H$150))</f>
      </c>
    </row>
    <row r="72" spans="1:9" ht="12.75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4">
        <f>IF(Soutěžící!H70="","",Soutěžící!H70)</f>
      </c>
      <c r="E72" s="24"/>
      <c r="F72" s="25"/>
      <c r="G72" s="26">
        <f t="shared" si="3"/>
      </c>
      <c r="H72" s="26">
        <f t="shared" si="4"/>
      </c>
      <c r="I72" s="19">
        <f t="shared" si="5"/>
      </c>
    </row>
    <row r="73" spans="1:9" ht="12.75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4">
        <f>IF(Soutěžící!H71="","",Soutěžící!H71)</f>
      </c>
      <c r="E73" s="24"/>
      <c r="F73" s="25"/>
      <c r="G73" s="26">
        <f t="shared" si="3"/>
      </c>
      <c r="H73" s="26">
        <f t="shared" si="4"/>
      </c>
      <c r="I73" s="19">
        <f t="shared" si="5"/>
      </c>
    </row>
    <row r="74" spans="1:9" ht="12.75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4">
        <f>IF(Soutěžící!H72="","",Soutěžící!H72)</f>
      </c>
      <c r="E74" s="24"/>
      <c r="F74" s="25"/>
      <c r="G74" s="26">
        <f t="shared" si="3"/>
      </c>
      <c r="H74" s="26">
        <f t="shared" si="4"/>
      </c>
      <c r="I74" s="19">
        <f t="shared" si="5"/>
      </c>
    </row>
    <row r="75" spans="1:9" ht="12.75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4">
        <f>IF(Soutěžící!H73="","",Soutěžící!H73)</f>
      </c>
      <c r="E75" s="24"/>
      <c r="F75" s="25"/>
      <c r="G75" s="26">
        <f t="shared" si="3"/>
      </c>
      <c r="H75" s="26">
        <f t="shared" si="4"/>
      </c>
      <c r="I75" s="19">
        <f t="shared" si="5"/>
      </c>
    </row>
    <row r="76" spans="1:9" ht="12.75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4">
        <f>IF(Soutěžící!H74="","",Soutěžící!H74)</f>
      </c>
      <c r="E76" s="24"/>
      <c r="F76" s="25"/>
      <c r="G76" s="26">
        <f t="shared" si="3"/>
      </c>
      <c r="H76" s="26">
        <f t="shared" si="4"/>
      </c>
      <c r="I76" s="19">
        <f t="shared" si="5"/>
      </c>
    </row>
    <row r="77" spans="1:9" ht="12.75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4">
        <f>IF(Soutěžící!H75="","",Soutěžící!H75)</f>
      </c>
      <c r="E77" s="24"/>
      <c r="F77" s="25"/>
      <c r="G77" s="26">
        <f t="shared" si="3"/>
      </c>
      <c r="H77" s="26">
        <f t="shared" si="4"/>
      </c>
      <c r="I77" s="19">
        <f t="shared" si="5"/>
      </c>
    </row>
    <row r="78" spans="1:9" ht="12.75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4">
        <f>IF(Soutěžící!H76="","",Soutěžící!H76)</f>
      </c>
      <c r="E78" s="24"/>
      <c r="F78" s="25"/>
      <c r="G78" s="26">
        <f t="shared" si="3"/>
      </c>
      <c r="H78" s="26">
        <f t="shared" si="4"/>
      </c>
      <c r="I78" s="19">
        <f t="shared" si="5"/>
      </c>
    </row>
    <row r="79" spans="1:9" ht="12.75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4">
        <f>IF(Soutěžící!H77="","",Soutěžící!H77)</f>
      </c>
      <c r="E79" s="24"/>
      <c r="F79" s="25"/>
      <c r="G79" s="26">
        <f t="shared" si="3"/>
      </c>
      <c r="H79" s="26">
        <f t="shared" si="4"/>
      </c>
      <c r="I79" s="19">
        <f t="shared" si="5"/>
      </c>
    </row>
    <row r="80" spans="1:9" ht="12.75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4">
        <f>IF(Soutěžící!H78="","",Soutěžící!H78)</f>
      </c>
      <c r="E80" s="24"/>
      <c r="F80" s="25"/>
      <c r="G80" s="26">
        <f t="shared" si="3"/>
      </c>
      <c r="H80" s="26">
        <f t="shared" si="4"/>
      </c>
      <c r="I80" s="19">
        <f t="shared" si="5"/>
      </c>
    </row>
    <row r="81" spans="1:9" ht="12.75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4">
        <f>IF(Soutěžící!H79="","",Soutěžící!H79)</f>
      </c>
      <c r="E81" s="24"/>
      <c r="F81" s="25"/>
      <c r="G81" s="26">
        <f t="shared" si="3"/>
      </c>
      <c r="H81" s="26">
        <f t="shared" si="4"/>
      </c>
      <c r="I81" s="19">
        <f t="shared" si="5"/>
      </c>
    </row>
    <row r="82" spans="1:9" ht="12.75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4">
        <f>IF(Soutěžící!H80="","",Soutěžící!H80)</f>
      </c>
      <c r="E82" s="24"/>
      <c r="F82" s="25"/>
      <c r="G82" s="26">
        <f t="shared" si="3"/>
      </c>
      <c r="H82" s="26">
        <f t="shared" si="4"/>
      </c>
      <c r="I82" s="19">
        <f t="shared" si="5"/>
      </c>
    </row>
    <row r="83" spans="1:9" ht="12.75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4">
        <f>IF(Soutěžící!H81="","",Soutěžící!H81)</f>
      </c>
      <c r="E83" s="24"/>
      <c r="F83" s="25"/>
      <c r="G83" s="26">
        <f t="shared" si="3"/>
      </c>
      <c r="H83" s="26">
        <f t="shared" si="4"/>
      </c>
      <c r="I83" s="19">
        <f t="shared" si="5"/>
      </c>
    </row>
    <row r="84" spans="1:9" ht="12.75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4">
        <f>IF(Soutěžící!H82="","",Soutěžící!H82)</f>
      </c>
      <c r="E84" s="24"/>
      <c r="F84" s="25"/>
      <c r="G84" s="26">
        <f t="shared" si="3"/>
      </c>
      <c r="H84" s="26">
        <f t="shared" si="4"/>
      </c>
      <c r="I84" s="19">
        <f t="shared" si="5"/>
      </c>
    </row>
    <row r="85" spans="1:9" ht="12.75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4">
        <f>IF(Soutěžící!H83="","",Soutěžící!H83)</f>
      </c>
      <c r="E85" s="24"/>
      <c r="F85" s="25"/>
      <c r="G85" s="26">
        <f t="shared" si="3"/>
      </c>
      <c r="H85" s="26">
        <f t="shared" si="4"/>
      </c>
      <c r="I85" s="19">
        <f t="shared" si="5"/>
      </c>
    </row>
    <row r="86" spans="1:9" ht="12.75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4">
        <f>IF(Soutěžící!H84="","",Soutěžící!H84)</f>
      </c>
      <c r="E86" s="24"/>
      <c r="F86" s="25"/>
      <c r="G86" s="26">
        <f t="shared" si="3"/>
      </c>
      <c r="H86" s="26">
        <f t="shared" si="4"/>
      </c>
      <c r="I86" s="19">
        <f t="shared" si="5"/>
      </c>
    </row>
    <row r="87" spans="1:9" ht="12.75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4">
        <f>IF(Soutěžící!H85="","",Soutěžící!H85)</f>
      </c>
      <c r="E87" s="24"/>
      <c r="F87" s="25"/>
      <c r="G87" s="26">
        <f t="shared" si="3"/>
      </c>
      <c r="H87" s="26">
        <f t="shared" si="4"/>
      </c>
      <c r="I87" s="19">
        <f t="shared" si="5"/>
      </c>
    </row>
    <row r="88" spans="1:9" ht="12.75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4">
        <f>IF(Soutěžící!H86="","",Soutěžící!H86)</f>
      </c>
      <c r="E88" s="24"/>
      <c r="F88" s="25"/>
      <c r="G88" s="26">
        <f t="shared" si="3"/>
      </c>
      <c r="H88" s="26">
        <f t="shared" si="4"/>
      </c>
      <c r="I88" s="19">
        <f t="shared" si="5"/>
      </c>
    </row>
    <row r="89" spans="1:9" ht="12.75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4">
        <f>IF(Soutěžící!H87="","",Soutěžící!H87)</f>
      </c>
      <c r="E89" s="24"/>
      <c r="F89" s="25"/>
      <c r="G89" s="26">
        <f t="shared" si="3"/>
      </c>
      <c r="H89" s="26">
        <f t="shared" si="4"/>
      </c>
      <c r="I89" s="19">
        <f t="shared" si="5"/>
      </c>
    </row>
    <row r="90" spans="1:9" ht="12.75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4">
        <f>IF(Soutěžící!H88="","",Soutěžící!H88)</f>
      </c>
      <c r="E90" s="24"/>
      <c r="F90" s="25"/>
      <c r="G90" s="26">
        <f t="shared" si="3"/>
      </c>
      <c r="H90" s="26">
        <f t="shared" si="4"/>
      </c>
      <c r="I90" s="19">
        <f t="shared" si="5"/>
      </c>
    </row>
    <row r="91" spans="1:9" ht="12.75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4">
        <f>IF(Soutěžící!H89="","",Soutěžící!H89)</f>
      </c>
      <c r="E91" s="24"/>
      <c r="F91" s="25"/>
      <c r="G91" s="26">
        <f t="shared" si="3"/>
      </c>
      <c r="H91" s="26">
        <f t="shared" si="4"/>
      </c>
      <c r="I91" s="19">
        <f t="shared" si="5"/>
      </c>
    </row>
    <row r="92" spans="1:9" ht="12.75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4">
        <f>IF(Soutěžící!H90="","",Soutěžící!H90)</f>
      </c>
      <c r="E92" s="24"/>
      <c r="F92" s="25"/>
      <c r="G92" s="26">
        <f t="shared" si="3"/>
      </c>
      <c r="H92" s="26">
        <f t="shared" si="4"/>
      </c>
      <c r="I92" s="19">
        <f t="shared" si="5"/>
      </c>
    </row>
    <row r="93" spans="1:9" ht="12.75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4">
        <f>IF(Soutěžící!H91="","",Soutěžící!H91)</f>
      </c>
      <c r="E93" s="24"/>
      <c r="F93" s="25"/>
      <c r="G93" s="26">
        <f t="shared" si="3"/>
      </c>
      <c r="H93" s="26">
        <f t="shared" si="4"/>
      </c>
      <c r="I93" s="19">
        <f t="shared" si="5"/>
      </c>
    </row>
    <row r="94" spans="1:9" ht="12.75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4">
        <f>IF(Soutěžící!H92="","",Soutěžící!H92)</f>
      </c>
      <c r="E94" s="24"/>
      <c r="F94" s="25"/>
      <c r="G94" s="26">
        <f t="shared" si="3"/>
      </c>
      <c r="H94" s="26">
        <f t="shared" si="4"/>
      </c>
      <c r="I94" s="19">
        <f t="shared" si="5"/>
      </c>
    </row>
    <row r="95" spans="1:9" ht="12.75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4">
        <f>IF(Soutěžící!H93="","",Soutěžící!H93)</f>
      </c>
      <c r="E95" s="24"/>
      <c r="F95" s="25"/>
      <c r="G95" s="26">
        <f t="shared" si="3"/>
      </c>
      <c r="H95" s="26">
        <f t="shared" si="4"/>
      </c>
      <c r="I95" s="19">
        <f t="shared" si="5"/>
      </c>
    </row>
    <row r="96" spans="1:9" ht="12.75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4">
        <f>IF(Soutěžící!H94="","",Soutěžící!H94)</f>
      </c>
      <c r="E96" s="24"/>
      <c r="F96" s="25"/>
      <c r="G96" s="26">
        <f t="shared" si="3"/>
      </c>
      <c r="H96" s="26">
        <f t="shared" si="4"/>
      </c>
      <c r="I96" s="19">
        <f t="shared" si="5"/>
      </c>
    </row>
    <row r="97" spans="1:9" ht="12.75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4">
        <f>IF(Soutěžící!H95="","",Soutěžící!H95)</f>
      </c>
      <c r="E97" s="24"/>
      <c r="F97" s="25"/>
      <c r="G97" s="26">
        <f t="shared" si="3"/>
      </c>
      <c r="H97" s="26">
        <f t="shared" si="4"/>
      </c>
      <c r="I97" s="19">
        <f t="shared" si="5"/>
      </c>
    </row>
    <row r="98" spans="1:9" ht="12.75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4">
        <f>IF(Soutěžící!H96="","",Soutěžící!H96)</f>
      </c>
      <c r="E98" s="24"/>
      <c r="F98" s="25"/>
      <c r="G98" s="26">
        <f t="shared" si="3"/>
      </c>
      <c r="H98" s="26">
        <f t="shared" si="4"/>
      </c>
      <c r="I98" s="19">
        <f t="shared" si="5"/>
      </c>
    </row>
    <row r="99" spans="1:9" ht="12.75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4">
        <f>IF(Soutěžící!H97="","",Soutěžící!H97)</f>
      </c>
      <c r="E99" s="24"/>
      <c r="F99" s="25"/>
      <c r="G99" s="26">
        <f t="shared" si="3"/>
      </c>
      <c r="H99" s="26">
        <f t="shared" si="4"/>
      </c>
      <c r="I99" s="19">
        <f t="shared" si="5"/>
      </c>
    </row>
    <row r="100" spans="1:9" ht="12.75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6">
        <f t="shared" si="3"/>
      </c>
      <c r="H100" s="26">
        <f t="shared" si="4"/>
      </c>
      <c r="I100" s="19">
        <f t="shared" si="5"/>
      </c>
    </row>
    <row r="101" spans="1:9" ht="12.75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IF(Soutěžící!H99="","",Soutěžící!H99)</f>
      </c>
      <c r="E101" s="25"/>
      <c r="F101" s="25"/>
      <c r="G101" s="26">
        <f aca="true" t="shared" si="6" ref="G101:G150">IF(COUNT(E101)=0,"",E101*$B$3)</f>
      </c>
      <c r="H101" s="26">
        <f aca="true" t="shared" si="7" ref="H101:H150">IF(COUNT(G101)=0,"",G101+(IF(COUNT(F101)=0,0,(99-F101)/100)))</f>
      </c>
      <c r="I101" s="19">
        <f t="shared" si="5"/>
      </c>
    </row>
    <row r="102" spans="1:9" ht="12.75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IF(Soutěžící!H100="","",Soutěžící!H100)</f>
      </c>
      <c r="E102" s="25"/>
      <c r="F102" s="25"/>
      <c r="G102" s="26">
        <f t="shared" si="6"/>
      </c>
      <c r="H102" s="26">
        <f t="shared" si="7"/>
      </c>
      <c r="I102" s="19">
        <f t="shared" si="5"/>
      </c>
    </row>
    <row r="103" spans="1:9" ht="12.75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IF(Soutěžící!H101="","",Soutěžící!H101)</f>
      </c>
      <c r="E103" s="25"/>
      <c r="F103" s="25"/>
      <c r="G103" s="26">
        <f t="shared" si="6"/>
      </c>
      <c r="H103" s="26">
        <f t="shared" si="7"/>
      </c>
      <c r="I103" s="19">
        <f t="shared" si="5"/>
      </c>
    </row>
    <row r="104" spans="1:9" ht="12.75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IF(Soutěžící!H102="","",Soutěžící!H102)</f>
      </c>
      <c r="E104" s="25"/>
      <c r="F104" s="25"/>
      <c r="G104" s="26">
        <f t="shared" si="6"/>
      </c>
      <c r="H104" s="26">
        <f t="shared" si="7"/>
      </c>
      <c r="I104" s="19">
        <f t="shared" si="5"/>
      </c>
    </row>
    <row r="105" spans="1:9" ht="12.75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IF(Soutěžící!H103="","",Soutěžící!H103)</f>
      </c>
      <c r="E105" s="25"/>
      <c r="F105" s="25"/>
      <c r="G105" s="26">
        <f t="shared" si="6"/>
      </c>
      <c r="H105" s="26">
        <f t="shared" si="7"/>
      </c>
      <c r="I105" s="19">
        <f t="shared" si="5"/>
      </c>
    </row>
    <row r="106" spans="1:9" ht="12.75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IF(Soutěžící!H104="","",Soutěžící!H104)</f>
      </c>
      <c r="E106" s="25"/>
      <c r="F106" s="25"/>
      <c r="G106" s="26">
        <f t="shared" si="6"/>
      </c>
      <c r="H106" s="26">
        <f t="shared" si="7"/>
      </c>
      <c r="I106" s="19">
        <f t="shared" si="5"/>
      </c>
    </row>
    <row r="107" spans="1:9" ht="12.75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IF(Soutěžící!H105="","",Soutěžící!H105)</f>
      </c>
      <c r="E107" s="25"/>
      <c r="F107" s="25"/>
      <c r="G107" s="26">
        <f t="shared" si="6"/>
      </c>
      <c r="H107" s="26">
        <f t="shared" si="7"/>
      </c>
      <c r="I107" s="19">
        <f t="shared" si="5"/>
      </c>
    </row>
    <row r="108" spans="1:9" ht="12.75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IF(Soutěžící!H106="","",Soutěžící!H106)</f>
      </c>
      <c r="E108" s="25"/>
      <c r="F108" s="25"/>
      <c r="G108" s="26">
        <f t="shared" si="6"/>
      </c>
      <c r="H108" s="26">
        <f t="shared" si="7"/>
      </c>
      <c r="I108" s="19">
        <f t="shared" si="5"/>
      </c>
    </row>
    <row r="109" spans="1:9" ht="12.75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IF(Soutěžící!H107="","",Soutěžící!H107)</f>
      </c>
      <c r="E109" s="25"/>
      <c r="F109" s="25"/>
      <c r="G109" s="26">
        <f t="shared" si="6"/>
      </c>
      <c r="H109" s="26">
        <f t="shared" si="7"/>
      </c>
      <c r="I109" s="19">
        <f t="shared" si="5"/>
      </c>
    </row>
    <row r="110" spans="1:9" ht="12.75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IF(Soutěžící!H108="","",Soutěžící!H108)</f>
      </c>
      <c r="E110" s="25"/>
      <c r="F110" s="25"/>
      <c r="G110" s="26">
        <f t="shared" si="6"/>
      </c>
      <c r="H110" s="26">
        <f t="shared" si="7"/>
      </c>
      <c r="I110" s="19">
        <f t="shared" si="5"/>
      </c>
    </row>
    <row r="111" spans="1:9" ht="12.75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IF(Soutěžící!H109="","",Soutěžící!H109)</f>
      </c>
      <c r="E111" s="25"/>
      <c r="F111" s="25"/>
      <c r="G111" s="26">
        <f t="shared" si="6"/>
      </c>
      <c r="H111" s="26">
        <f t="shared" si="7"/>
      </c>
      <c r="I111" s="19">
        <f t="shared" si="5"/>
      </c>
    </row>
    <row r="112" spans="1:9" ht="12.75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IF(Soutěžící!H110="","",Soutěžící!H110)</f>
      </c>
      <c r="E112" s="25"/>
      <c r="F112" s="25"/>
      <c r="G112" s="26">
        <f t="shared" si="6"/>
      </c>
      <c r="H112" s="26">
        <f t="shared" si="7"/>
      </c>
      <c r="I112" s="19">
        <f t="shared" si="5"/>
      </c>
    </row>
    <row r="113" spans="1:9" ht="12.75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IF(Soutěžící!H111="","",Soutěžící!H111)</f>
      </c>
      <c r="E113" s="25"/>
      <c r="F113" s="25"/>
      <c r="G113" s="26">
        <f t="shared" si="6"/>
      </c>
      <c r="H113" s="26">
        <f t="shared" si="7"/>
      </c>
      <c r="I113" s="19">
        <f t="shared" si="5"/>
      </c>
    </row>
    <row r="114" spans="1:9" ht="12.75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IF(Soutěžící!H112="","",Soutěžící!H112)</f>
      </c>
      <c r="E114" s="25"/>
      <c r="F114" s="25"/>
      <c r="G114" s="26">
        <f t="shared" si="6"/>
      </c>
      <c r="H114" s="26">
        <f t="shared" si="7"/>
      </c>
      <c r="I114" s="19">
        <f t="shared" si="5"/>
      </c>
    </row>
    <row r="115" spans="1:9" ht="12.75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IF(Soutěžící!H113="","",Soutěžící!H113)</f>
      </c>
      <c r="E115" s="25"/>
      <c r="F115" s="25"/>
      <c r="G115" s="26">
        <f t="shared" si="6"/>
      </c>
      <c r="H115" s="26">
        <f t="shared" si="7"/>
      </c>
      <c r="I115" s="19">
        <f t="shared" si="5"/>
      </c>
    </row>
    <row r="116" spans="1:9" ht="12.75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IF(Soutěžící!H114="","",Soutěžící!H114)</f>
      </c>
      <c r="E116" s="25"/>
      <c r="F116" s="25"/>
      <c r="G116" s="26">
        <f t="shared" si="6"/>
      </c>
      <c r="H116" s="26">
        <f t="shared" si="7"/>
      </c>
      <c r="I116" s="19">
        <f t="shared" si="5"/>
      </c>
    </row>
    <row r="117" spans="1:9" ht="12.75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IF(Soutěžící!H115="","",Soutěžící!H115)</f>
      </c>
      <c r="E117" s="25"/>
      <c r="F117" s="25"/>
      <c r="G117" s="26">
        <f t="shared" si="6"/>
      </c>
      <c r="H117" s="26">
        <f t="shared" si="7"/>
      </c>
      <c r="I117" s="19">
        <f t="shared" si="5"/>
      </c>
    </row>
    <row r="118" spans="1:9" ht="12.75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IF(Soutěžící!H116="","",Soutěžící!H116)</f>
      </c>
      <c r="E118" s="25"/>
      <c r="F118" s="25"/>
      <c r="G118" s="26">
        <f t="shared" si="6"/>
      </c>
      <c r="H118" s="26">
        <f t="shared" si="7"/>
      </c>
      <c r="I118" s="19">
        <f t="shared" si="5"/>
      </c>
    </row>
    <row r="119" spans="1:9" ht="12.75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IF(Soutěžící!H117="","",Soutěžící!H117)</f>
      </c>
      <c r="E119" s="25"/>
      <c r="F119" s="25"/>
      <c r="G119" s="26">
        <f t="shared" si="6"/>
      </c>
      <c r="H119" s="26">
        <f t="shared" si="7"/>
      </c>
      <c r="I119" s="19">
        <f t="shared" si="5"/>
      </c>
    </row>
    <row r="120" spans="1:9" ht="12.75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IF(Soutěžící!H118="","",Soutěžící!H118)</f>
      </c>
      <c r="E120" s="25"/>
      <c r="F120" s="25"/>
      <c r="G120" s="26">
        <f t="shared" si="6"/>
      </c>
      <c r="H120" s="26">
        <f t="shared" si="7"/>
      </c>
      <c r="I120" s="19">
        <f t="shared" si="5"/>
      </c>
    </row>
    <row r="121" spans="1:9" ht="12.75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IF(Soutěžící!H119="","",Soutěžící!H119)</f>
      </c>
      <c r="E121" s="25"/>
      <c r="F121" s="25"/>
      <c r="G121" s="26">
        <f t="shared" si="6"/>
      </c>
      <c r="H121" s="26">
        <f t="shared" si="7"/>
      </c>
      <c r="I121" s="19">
        <f t="shared" si="5"/>
      </c>
    </row>
    <row r="122" spans="1:9" ht="12.75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IF(Soutěžící!H120="","",Soutěžící!H120)</f>
      </c>
      <c r="E122" s="25"/>
      <c r="F122" s="25"/>
      <c r="G122" s="26">
        <f t="shared" si="6"/>
      </c>
      <c r="H122" s="26">
        <f t="shared" si="7"/>
      </c>
      <c r="I122" s="19">
        <f t="shared" si="5"/>
      </c>
    </row>
    <row r="123" spans="1:9" ht="12.75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IF(Soutěžící!H121="","",Soutěžící!H121)</f>
      </c>
      <c r="E123" s="25"/>
      <c r="F123" s="25"/>
      <c r="G123" s="26">
        <f t="shared" si="6"/>
      </c>
      <c r="H123" s="26">
        <f t="shared" si="7"/>
      </c>
      <c r="I123" s="19">
        <f t="shared" si="5"/>
      </c>
    </row>
    <row r="124" spans="1:9" ht="12.75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IF(Soutěžící!H122="","",Soutěžící!H122)</f>
      </c>
      <c r="E124" s="25"/>
      <c r="F124" s="25"/>
      <c r="G124" s="26">
        <f t="shared" si="6"/>
      </c>
      <c r="H124" s="26">
        <f t="shared" si="7"/>
      </c>
      <c r="I124" s="19">
        <f t="shared" si="5"/>
      </c>
    </row>
    <row r="125" spans="1:9" ht="12.75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IF(Soutěžící!H123="","",Soutěžící!H123)</f>
      </c>
      <c r="E125" s="25"/>
      <c r="F125" s="25"/>
      <c r="G125" s="26">
        <f t="shared" si="6"/>
      </c>
      <c r="H125" s="26">
        <f t="shared" si="7"/>
      </c>
      <c r="I125" s="19">
        <f t="shared" si="5"/>
      </c>
    </row>
    <row r="126" spans="1:9" ht="12.75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IF(Soutěžící!H124="","",Soutěžící!H124)</f>
      </c>
      <c r="E126" s="25"/>
      <c r="F126" s="25"/>
      <c r="G126" s="26">
        <f t="shared" si="6"/>
      </c>
      <c r="H126" s="26">
        <f t="shared" si="7"/>
      </c>
      <c r="I126" s="19">
        <f t="shared" si="5"/>
      </c>
    </row>
    <row r="127" spans="1:9" ht="12.75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IF(Soutěžící!H125="","",Soutěžící!H125)</f>
      </c>
      <c r="E127" s="25"/>
      <c r="F127" s="25"/>
      <c r="G127" s="26">
        <f t="shared" si="6"/>
      </c>
      <c r="H127" s="26">
        <f t="shared" si="7"/>
      </c>
      <c r="I127" s="19">
        <f t="shared" si="5"/>
      </c>
    </row>
    <row r="128" spans="1:9" ht="12.75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IF(Soutěžící!H126="","",Soutěžící!H126)</f>
      </c>
      <c r="E128" s="25"/>
      <c r="F128" s="25"/>
      <c r="G128" s="26">
        <f t="shared" si="6"/>
      </c>
      <c r="H128" s="26">
        <f t="shared" si="7"/>
      </c>
      <c r="I128" s="19">
        <f t="shared" si="5"/>
      </c>
    </row>
    <row r="129" spans="1:9" ht="12.75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IF(Soutěžící!H127="","",Soutěžící!H127)</f>
      </c>
      <c r="E129" s="25"/>
      <c r="F129" s="25"/>
      <c r="G129" s="26">
        <f t="shared" si="6"/>
      </c>
      <c r="H129" s="26">
        <f t="shared" si="7"/>
      </c>
      <c r="I129" s="19">
        <f t="shared" si="5"/>
      </c>
    </row>
    <row r="130" spans="1:9" ht="12.75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IF(Soutěžící!H128="","",Soutěžící!H128)</f>
      </c>
      <c r="E130" s="25"/>
      <c r="F130" s="25"/>
      <c r="G130" s="26">
        <f t="shared" si="6"/>
      </c>
      <c r="H130" s="26">
        <f t="shared" si="7"/>
      </c>
      <c r="I130" s="19">
        <f t="shared" si="5"/>
      </c>
    </row>
    <row r="131" spans="1:9" ht="12.75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IF(Soutěžící!H129="","",Soutěžící!H129)</f>
      </c>
      <c r="E131" s="25"/>
      <c r="F131" s="25"/>
      <c r="G131" s="26">
        <f t="shared" si="6"/>
      </c>
      <c r="H131" s="26">
        <f t="shared" si="7"/>
      </c>
      <c r="I131" s="19">
        <f t="shared" si="5"/>
      </c>
    </row>
    <row r="132" spans="1:9" ht="12.75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IF(Soutěžící!H130="","",Soutěžící!H130)</f>
      </c>
      <c r="E132" s="25"/>
      <c r="F132" s="25"/>
      <c r="G132" s="26">
        <f t="shared" si="6"/>
      </c>
      <c r="H132" s="26">
        <f t="shared" si="7"/>
      </c>
      <c r="I132" s="19">
        <f t="shared" si="5"/>
      </c>
    </row>
    <row r="133" spans="1:9" ht="12.75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IF(Soutěžící!H131="","",Soutěžící!H131)</f>
      </c>
      <c r="E133" s="25"/>
      <c r="F133" s="25"/>
      <c r="G133" s="26">
        <f t="shared" si="6"/>
      </c>
      <c r="H133" s="26">
        <f t="shared" si="7"/>
      </c>
      <c r="I133" s="19">
        <f t="shared" si="5"/>
      </c>
    </row>
    <row r="134" spans="1:9" ht="12.75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IF(Soutěžící!H132="","",Soutěžící!H132)</f>
      </c>
      <c r="E134" s="25"/>
      <c r="F134" s="25"/>
      <c r="G134" s="26">
        <f t="shared" si="6"/>
      </c>
      <c r="H134" s="26">
        <f t="shared" si="7"/>
      </c>
      <c r="I134" s="19">
        <f t="shared" si="5"/>
      </c>
    </row>
    <row r="135" spans="1:9" ht="12.75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IF(Soutěžící!H133="","",Soutěžící!H133)</f>
      </c>
      <c r="E135" s="25"/>
      <c r="F135" s="25"/>
      <c r="G135" s="26">
        <f t="shared" si="6"/>
      </c>
      <c r="H135" s="26">
        <f t="shared" si="7"/>
      </c>
      <c r="I135" s="19">
        <f aca="true" t="shared" si="8" ref="I135:I150">IF(COUNT(H135)=0,"",RANK(H135,H$6:H$150))</f>
      </c>
    </row>
    <row r="136" spans="1:9" ht="12.75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IF(Soutěžící!H134="","",Soutěžící!H134)</f>
      </c>
      <c r="E136" s="25"/>
      <c r="F136" s="25"/>
      <c r="G136" s="26">
        <f t="shared" si="6"/>
      </c>
      <c r="H136" s="26">
        <f t="shared" si="7"/>
      </c>
      <c r="I136" s="19">
        <f t="shared" si="8"/>
      </c>
    </row>
    <row r="137" spans="1:9" ht="12.75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IF(Soutěžící!H135="","",Soutěžící!H135)</f>
      </c>
      <c r="E137" s="25"/>
      <c r="F137" s="25"/>
      <c r="G137" s="26">
        <f t="shared" si="6"/>
      </c>
      <c r="H137" s="26">
        <f t="shared" si="7"/>
      </c>
      <c r="I137" s="19">
        <f t="shared" si="8"/>
      </c>
    </row>
    <row r="138" spans="1:9" ht="12.75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IF(Soutěžící!H136="","",Soutěžící!H136)</f>
      </c>
      <c r="E138" s="25"/>
      <c r="F138" s="25"/>
      <c r="G138" s="26">
        <f t="shared" si="6"/>
      </c>
      <c r="H138" s="26">
        <f t="shared" si="7"/>
      </c>
      <c r="I138" s="19">
        <f t="shared" si="8"/>
      </c>
    </row>
    <row r="139" spans="1:9" ht="12.75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IF(Soutěžící!H137="","",Soutěžící!H137)</f>
      </c>
      <c r="E139" s="25"/>
      <c r="F139" s="25"/>
      <c r="G139" s="26">
        <f t="shared" si="6"/>
      </c>
      <c r="H139" s="26">
        <f t="shared" si="7"/>
      </c>
      <c r="I139" s="19">
        <f t="shared" si="8"/>
      </c>
    </row>
    <row r="140" spans="1:9" ht="12.75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IF(Soutěžící!H138="","",Soutěžící!H138)</f>
      </c>
      <c r="E140" s="25"/>
      <c r="F140" s="25"/>
      <c r="G140" s="26">
        <f t="shared" si="6"/>
      </c>
      <c r="H140" s="26">
        <f t="shared" si="7"/>
      </c>
      <c r="I140" s="19">
        <f t="shared" si="8"/>
      </c>
    </row>
    <row r="141" spans="1:9" ht="12.75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IF(Soutěžící!H139="","",Soutěžící!H139)</f>
      </c>
      <c r="E141" s="25"/>
      <c r="F141" s="25"/>
      <c r="G141" s="26">
        <f t="shared" si="6"/>
      </c>
      <c r="H141" s="26">
        <f t="shared" si="7"/>
      </c>
      <c r="I141" s="19">
        <f t="shared" si="8"/>
      </c>
    </row>
    <row r="142" spans="1:9" ht="12.75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IF(Soutěžící!H140="","",Soutěžící!H140)</f>
      </c>
      <c r="E142" s="25"/>
      <c r="F142" s="25"/>
      <c r="G142" s="26">
        <f t="shared" si="6"/>
      </c>
      <c r="H142" s="26">
        <f t="shared" si="7"/>
      </c>
      <c r="I142" s="19">
        <f t="shared" si="8"/>
      </c>
    </row>
    <row r="143" spans="1:9" ht="12.75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IF(Soutěžící!H141="","",Soutěžící!H141)</f>
      </c>
      <c r="E143" s="25"/>
      <c r="F143" s="25"/>
      <c r="G143" s="26">
        <f t="shared" si="6"/>
      </c>
      <c r="H143" s="26">
        <f t="shared" si="7"/>
      </c>
      <c r="I143" s="19">
        <f t="shared" si="8"/>
      </c>
    </row>
    <row r="144" spans="1:9" ht="12.75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IF(Soutěžící!H142="","",Soutěžící!H142)</f>
      </c>
      <c r="E144" s="25"/>
      <c r="F144" s="25"/>
      <c r="G144" s="26">
        <f t="shared" si="6"/>
      </c>
      <c r="H144" s="26">
        <f t="shared" si="7"/>
      </c>
      <c r="I144" s="19">
        <f t="shared" si="8"/>
      </c>
    </row>
    <row r="145" spans="1:9" ht="12.75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IF(Soutěžící!H143="","",Soutěžící!H143)</f>
      </c>
      <c r="E145" s="25"/>
      <c r="F145" s="25"/>
      <c r="G145" s="26">
        <f t="shared" si="6"/>
      </c>
      <c r="H145" s="26">
        <f t="shared" si="7"/>
      </c>
      <c r="I145" s="19">
        <f t="shared" si="8"/>
      </c>
    </row>
    <row r="146" spans="1:9" ht="12.75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IF(Soutěžící!H144="","",Soutěžící!H144)</f>
      </c>
      <c r="E146" s="25"/>
      <c r="F146" s="25"/>
      <c r="G146" s="26">
        <f t="shared" si="6"/>
      </c>
      <c r="H146" s="26">
        <f t="shared" si="7"/>
      </c>
      <c r="I146" s="19">
        <f t="shared" si="8"/>
      </c>
    </row>
    <row r="147" spans="1:9" ht="12.75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IF(Soutěžící!H145="","",Soutěžící!H145)</f>
      </c>
      <c r="E147" s="25"/>
      <c r="F147" s="25"/>
      <c r="G147" s="26">
        <f t="shared" si="6"/>
      </c>
      <c r="H147" s="26">
        <f t="shared" si="7"/>
      </c>
      <c r="I147" s="19">
        <f t="shared" si="8"/>
      </c>
    </row>
    <row r="148" spans="1:9" ht="12.75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IF(Soutěžící!H146="","",Soutěžící!H146)</f>
      </c>
      <c r="E148" s="25"/>
      <c r="F148" s="25"/>
      <c r="G148" s="26">
        <f t="shared" si="6"/>
      </c>
      <c r="H148" s="26">
        <f t="shared" si="7"/>
      </c>
      <c r="I148" s="19">
        <f t="shared" si="8"/>
      </c>
    </row>
    <row r="149" spans="1:9" ht="12.75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IF(Soutěžící!H147="","",Soutěžící!H147)</f>
      </c>
      <c r="E149" s="25"/>
      <c r="F149" s="25"/>
      <c r="G149" s="26">
        <f t="shared" si="6"/>
      </c>
      <c r="H149" s="26">
        <f t="shared" si="7"/>
      </c>
      <c r="I149" s="19">
        <f t="shared" si="8"/>
      </c>
    </row>
    <row r="150" spans="1:9" ht="13.5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IF(Soutěžící!H148="","",Soutěžící!H148)</f>
      </c>
      <c r="E150" s="27"/>
      <c r="F150" s="27"/>
      <c r="G150" s="28">
        <f t="shared" si="6"/>
      </c>
      <c r="H150" s="28">
        <f t="shared" si="7"/>
      </c>
      <c r="I150" s="29">
        <f t="shared" si="8"/>
      </c>
    </row>
    <row r="15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B2:G19"/>
  <sheetViews>
    <sheetView zoomScalePageLayoutView="0" workbookViewId="0" topLeftCell="A1">
      <selection activeCell="B2" sqref="B2:G19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5.625" style="0" bestFit="1" customWidth="1"/>
    <col min="6" max="6" width="6.00390625" style="0" bestFit="1" customWidth="1"/>
    <col min="7" max="7" width="3.625" style="0" bestFit="1" customWidth="1"/>
  </cols>
  <sheetData>
    <row r="2" ht="15.75">
      <c r="B2" s="80" t="s">
        <v>103</v>
      </c>
    </row>
    <row r="4" spans="2:7" ht="13.5" thickBot="1">
      <c r="B4" s="79" t="s">
        <v>15</v>
      </c>
      <c r="C4" s="79" t="s">
        <v>2</v>
      </c>
      <c r="D4" s="79" t="s">
        <v>77</v>
      </c>
      <c r="E4" s="79" t="s">
        <v>34</v>
      </c>
      <c r="F4" s="79" t="s">
        <v>102</v>
      </c>
      <c r="G4" s="79" t="s">
        <v>14</v>
      </c>
    </row>
    <row r="5" spans="2:7" ht="13.5" thickTop="1">
      <c r="B5" s="23">
        <v>1</v>
      </c>
      <c r="C5" s="23">
        <v>39</v>
      </c>
      <c r="D5" s="23" t="s">
        <v>83</v>
      </c>
      <c r="E5" s="23">
        <v>7</v>
      </c>
      <c r="F5" s="23">
        <v>19.19</v>
      </c>
      <c r="G5" s="23">
        <v>35</v>
      </c>
    </row>
    <row r="6" spans="2:7" ht="12.75">
      <c r="B6" s="26">
        <v>2</v>
      </c>
      <c r="C6" s="26">
        <v>103</v>
      </c>
      <c r="D6" s="26" t="s">
        <v>91</v>
      </c>
      <c r="E6" s="26">
        <v>6</v>
      </c>
      <c r="F6" s="26">
        <v>19.88</v>
      </c>
      <c r="G6" s="26">
        <v>30</v>
      </c>
    </row>
    <row r="7" spans="2:7" ht="12.75">
      <c r="B7" s="26">
        <v>3</v>
      </c>
      <c r="C7" s="26">
        <v>43</v>
      </c>
      <c r="D7" s="26" t="s">
        <v>85</v>
      </c>
      <c r="E7" s="26">
        <v>6</v>
      </c>
      <c r="F7" s="26">
        <v>20.57</v>
      </c>
      <c r="G7" s="26">
        <v>30</v>
      </c>
    </row>
    <row r="8" spans="2:7" ht="12.75">
      <c r="B8" s="26">
        <v>4</v>
      </c>
      <c r="C8" s="26">
        <v>40</v>
      </c>
      <c r="D8" s="26" t="s">
        <v>84</v>
      </c>
      <c r="E8" s="26">
        <v>6</v>
      </c>
      <c r="F8" s="26">
        <v>22.66</v>
      </c>
      <c r="G8" s="26">
        <v>30</v>
      </c>
    </row>
    <row r="9" spans="2:7" ht="12.75">
      <c r="B9" s="26">
        <v>5</v>
      </c>
      <c r="C9" s="26">
        <v>88</v>
      </c>
      <c r="D9" s="26" t="s">
        <v>90</v>
      </c>
      <c r="E9" s="26">
        <v>5</v>
      </c>
      <c r="F9" s="26">
        <v>22.14</v>
      </c>
      <c r="G9" s="26">
        <v>25</v>
      </c>
    </row>
    <row r="10" spans="2:7" ht="12.75">
      <c r="B10" s="26">
        <v>6</v>
      </c>
      <c r="C10" s="26">
        <v>18</v>
      </c>
      <c r="D10" s="26" t="s">
        <v>78</v>
      </c>
      <c r="E10" s="26">
        <v>5</v>
      </c>
      <c r="F10" s="26">
        <v>22.25</v>
      </c>
      <c r="G10" s="26">
        <v>25</v>
      </c>
    </row>
    <row r="11" spans="2:7" ht="12.75">
      <c r="B11" s="26">
        <v>7</v>
      </c>
      <c r="C11" s="26">
        <v>51</v>
      </c>
      <c r="D11" s="26" t="s">
        <v>87</v>
      </c>
      <c r="E11" s="26">
        <v>5</v>
      </c>
      <c r="F11" s="26">
        <v>27.72</v>
      </c>
      <c r="G11" s="26">
        <v>25</v>
      </c>
    </row>
    <row r="12" spans="2:7" ht="12.75">
      <c r="B12" s="26">
        <v>8</v>
      </c>
      <c r="C12" s="26">
        <v>44</v>
      </c>
      <c r="D12" s="26" t="s">
        <v>86</v>
      </c>
      <c r="E12" s="26">
        <v>-2</v>
      </c>
      <c r="F12" s="26">
        <v>25</v>
      </c>
      <c r="G12" s="26">
        <v>-10</v>
      </c>
    </row>
    <row r="13" spans="2:7" ht="12.75">
      <c r="B13" s="26">
        <v>9</v>
      </c>
      <c r="C13" s="26">
        <v>83</v>
      </c>
      <c r="D13" s="26" t="s">
        <v>89</v>
      </c>
      <c r="E13" s="26"/>
      <c r="F13" s="26"/>
      <c r="G13" s="26"/>
    </row>
    <row r="14" spans="2:7" ht="12.75">
      <c r="B14" s="26">
        <v>9</v>
      </c>
      <c r="C14" s="26">
        <v>20</v>
      </c>
      <c r="D14" s="26" t="s">
        <v>79</v>
      </c>
      <c r="E14" s="26"/>
      <c r="F14" s="26"/>
      <c r="G14" s="26"/>
    </row>
    <row r="15" spans="2:7" ht="12.75">
      <c r="B15" s="26">
        <v>9</v>
      </c>
      <c r="C15" s="26">
        <v>22</v>
      </c>
      <c r="D15" s="26" t="s">
        <v>80</v>
      </c>
      <c r="E15" s="26"/>
      <c r="F15" s="26"/>
      <c r="G15" s="26"/>
    </row>
    <row r="16" spans="2:7" ht="12.75">
      <c r="B16" s="26">
        <v>9</v>
      </c>
      <c r="C16" s="26">
        <v>54</v>
      </c>
      <c r="D16" s="26" t="s">
        <v>88</v>
      </c>
      <c r="E16" s="26"/>
      <c r="F16" s="26"/>
      <c r="G16" s="26"/>
    </row>
    <row r="17" spans="2:7" ht="12.75">
      <c r="B17" s="26">
        <v>9</v>
      </c>
      <c r="C17" s="26">
        <v>24</v>
      </c>
      <c r="D17" s="26" t="s">
        <v>81</v>
      </c>
      <c r="E17" s="26"/>
      <c r="F17" s="26"/>
      <c r="G17" s="26"/>
    </row>
    <row r="18" spans="2:7" ht="12.75">
      <c r="B18" s="26">
        <v>9</v>
      </c>
      <c r="C18" s="26">
        <v>33</v>
      </c>
      <c r="D18" s="26" t="s">
        <v>82</v>
      </c>
      <c r="E18" s="26"/>
      <c r="F18" s="26"/>
      <c r="G18" s="26"/>
    </row>
    <row r="19" spans="2:7" ht="12.75">
      <c r="B19" s="26">
        <v>9</v>
      </c>
      <c r="C19" s="26">
        <v>45</v>
      </c>
      <c r="D19" s="26" t="s">
        <v>92</v>
      </c>
      <c r="E19" s="26"/>
      <c r="F19" s="26"/>
      <c r="G19" s="2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6"/>
  <dimension ref="A1:K150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" sqref="D6"/>
    </sheetView>
  </sheetViews>
  <sheetFormatPr defaultColWidth="9.00390625" defaultRowHeight="12.75"/>
  <cols>
    <col min="2" max="2" width="25.375" style="0" customWidth="1"/>
  </cols>
  <sheetData>
    <row r="1" spans="1:4" ht="20.25">
      <c r="A1" s="37" t="s">
        <v>24</v>
      </c>
      <c r="B1" s="37"/>
      <c r="C1" s="10"/>
      <c r="D1" s="10"/>
    </row>
    <row r="2" spans="1:4" ht="12.75">
      <c r="A2" s="2" t="s">
        <v>1</v>
      </c>
      <c r="B2" s="3" t="str">
        <f>Soutěžící!$C$2</f>
        <v>Kuše</v>
      </c>
      <c r="C2" s="3"/>
      <c r="D2" s="3"/>
    </row>
    <row r="3" spans="1:4" ht="13.5" thickBot="1">
      <c r="A3" s="2" t="s">
        <v>10</v>
      </c>
      <c r="B3" s="11">
        <v>6</v>
      </c>
      <c r="C3" s="11"/>
      <c r="D3" s="11"/>
    </row>
    <row r="4" spans="1:11" ht="13.5" thickTop="1">
      <c r="A4" s="12"/>
      <c r="B4" s="13"/>
      <c r="C4" s="14"/>
      <c r="D4" s="15"/>
      <c r="E4" s="12"/>
      <c r="F4" s="38"/>
      <c r="G4" s="38"/>
      <c r="H4" s="38"/>
      <c r="I4" s="38"/>
      <c r="J4" s="38"/>
      <c r="K4" s="13"/>
    </row>
    <row r="5" spans="1:11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9" t="s">
        <v>21</v>
      </c>
      <c r="F5" s="40" t="s">
        <v>25</v>
      </c>
      <c r="G5" s="40" t="s">
        <v>22</v>
      </c>
      <c r="H5" s="40" t="s">
        <v>18</v>
      </c>
      <c r="I5" s="40" t="s">
        <v>14</v>
      </c>
      <c r="J5" s="40" t="s">
        <v>26</v>
      </c>
      <c r="K5" s="30" t="s">
        <v>15</v>
      </c>
    </row>
    <row r="6" spans="1:11" ht="13.5" thickTop="1">
      <c r="A6" s="18">
        <f>Soutěžící!A4</f>
        <v>40</v>
      </c>
      <c r="B6" s="23" t="str">
        <f>Soutěžící!B4&amp;" "&amp;Soutěžící!C4&amp;" "&amp;Soutěžící!D4</f>
        <v>Bochníček Jiří  </v>
      </c>
      <c r="C6" s="31" t="str">
        <f>IF(Soutěžící!E4="","",Soutěžící!E4)</f>
        <v>kuše</v>
      </c>
      <c r="D6" s="20">
        <f>IF(Soutěžící!H4="","",Soutěžící!H4)</f>
      </c>
      <c r="E6" s="21">
        <v>14</v>
      </c>
      <c r="F6" s="22">
        <v>1</v>
      </c>
      <c r="G6" s="22">
        <v>40.17</v>
      </c>
      <c r="H6" s="23">
        <f>IF(COUNT(E6:F6)=0,"",SUM(E6:F6))</f>
        <v>15</v>
      </c>
      <c r="I6" s="23">
        <f>IF(COUNT(H6)=0,"",H6*$B$3)</f>
        <v>90</v>
      </c>
      <c r="J6" s="23">
        <f>IF(COUNT(I6)=0,"",I6+IF(COUNT(G6)=0,0,(99-G6)/100))</f>
        <v>90.5883</v>
      </c>
      <c r="K6" s="41">
        <f>IF(COUNT(J6)=0,"",RANK(J6,J$6:J$150))</f>
        <v>2</v>
      </c>
    </row>
    <row r="7" spans="1:11" ht="12.75">
      <c r="A7" s="32">
        <f>Soutěžící!A5</f>
        <v>83</v>
      </c>
      <c r="B7" s="26" t="str">
        <f>Soutěžící!B5&amp;" "&amp;Soutěžící!C5&amp;" "&amp;Soutěžící!D5</f>
        <v>Kácha Ladislav  </v>
      </c>
      <c r="C7" s="33" t="str">
        <f>IF(Soutěžící!E5="","",Soutěžící!E5)</f>
        <v>kuše</v>
      </c>
      <c r="D7" s="34">
        <f>IF(Soutěžící!H5="","",Soutěžící!H5)</f>
      </c>
      <c r="E7" s="24">
        <v>12</v>
      </c>
      <c r="F7" s="25">
        <v>1</v>
      </c>
      <c r="G7" s="25">
        <v>40.74</v>
      </c>
      <c r="H7" s="26">
        <f aca="true" t="shared" si="0" ref="H7:H70">IF(COUNT(E7:F7)=0,"",SUM(E7:F7))</f>
        <v>13</v>
      </c>
      <c r="I7" s="26">
        <f aca="true" t="shared" si="1" ref="I7:I70">IF(COUNT(H7)=0,"",H7*$B$3)</f>
        <v>78</v>
      </c>
      <c r="J7" s="26">
        <f aca="true" t="shared" si="2" ref="J7:J70">IF(COUNT(I7)=0,"",I7+IF(COUNT(G7)=0,0,(99-G7)/100))</f>
        <v>78.5826</v>
      </c>
      <c r="K7" s="19">
        <f aca="true" t="shared" si="3" ref="K7:K70">IF(COUNT(J7)=0,"",RANK(J7,J$6:J$150))</f>
        <v>4</v>
      </c>
    </row>
    <row r="8" spans="1:11" ht="12.75">
      <c r="A8" s="32">
        <f>Soutěžící!A6</f>
        <v>39</v>
      </c>
      <c r="B8" s="26" t="str">
        <f>Soutěžící!B6&amp;" "&amp;Soutěžící!C6&amp;" "&amp;Soutěžící!D6</f>
        <v>Kutílek Leoš </v>
      </c>
      <c r="C8" s="33" t="str">
        <f>IF(Soutěžící!E6="","",Soutěžící!E6)</f>
        <v>kuše</v>
      </c>
      <c r="D8" s="34">
        <f>IF(Soutěžící!H6="","",Soutěžící!H6)</f>
      </c>
      <c r="E8" s="24">
        <v>14</v>
      </c>
      <c r="F8" s="25">
        <v>1</v>
      </c>
      <c r="G8" s="25">
        <v>43.84</v>
      </c>
      <c r="H8" s="26">
        <f t="shared" si="0"/>
        <v>15</v>
      </c>
      <c r="I8" s="26">
        <f t="shared" si="1"/>
        <v>90</v>
      </c>
      <c r="J8" s="26">
        <f t="shared" si="2"/>
        <v>90.5516</v>
      </c>
      <c r="K8" s="19">
        <f t="shared" si="3"/>
        <v>3</v>
      </c>
    </row>
    <row r="9" spans="1:11" ht="12.75">
      <c r="A9" s="32">
        <f>Soutěžící!A7</f>
        <v>18</v>
      </c>
      <c r="B9" s="26" t="str">
        <f>Soutěžící!B7&amp;" "&amp;Soutěžící!C7&amp;" "&amp;Soutěžící!D7</f>
        <v>Kvarda Zdeněk </v>
      </c>
      <c r="C9" s="33" t="str">
        <f>IF(Soutěžící!E7="","",Soutěžící!E7)</f>
        <v>kuše</v>
      </c>
      <c r="D9" s="34">
        <f>IF(Soutěžící!H7="","",Soutěžící!H7)</f>
      </c>
      <c r="E9" s="24">
        <v>12</v>
      </c>
      <c r="F9" s="25"/>
      <c r="G9" s="25">
        <v>54.33</v>
      </c>
      <c r="H9" s="26">
        <f t="shared" si="0"/>
        <v>12</v>
      </c>
      <c r="I9" s="26">
        <f t="shared" si="1"/>
        <v>72</v>
      </c>
      <c r="J9" s="26">
        <f t="shared" si="2"/>
        <v>72.4467</v>
      </c>
      <c r="K9" s="19">
        <f t="shared" si="3"/>
        <v>5</v>
      </c>
    </row>
    <row r="10" spans="1:11" ht="12.75">
      <c r="A10" s="32">
        <f>Soutěžící!A8</f>
        <v>88</v>
      </c>
      <c r="B10" s="26" t="str">
        <f>Soutěžící!B8&amp;" "&amp;Soutěžící!C8&amp;" "&amp;Soutěžící!D8</f>
        <v>Matějek Stanislav </v>
      </c>
      <c r="C10" s="33" t="str">
        <f>IF(Soutěžící!E8="","",Soutěžící!E8)</f>
        <v>kuše</v>
      </c>
      <c r="D10" s="34">
        <f>IF(Soutěžící!H8="","",Soutěžící!H8)</f>
      </c>
      <c r="E10" s="24">
        <v>9</v>
      </c>
      <c r="F10" s="25"/>
      <c r="G10" s="25">
        <v>57.47</v>
      </c>
      <c r="H10" s="26">
        <f t="shared" si="0"/>
        <v>9</v>
      </c>
      <c r="I10" s="26">
        <f t="shared" si="1"/>
        <v>54</v>
      </c>
      <c r="J10" s="26">
        <f t="shared" si="2"/>
        <v>54.4153</v>
      </c>
      <c r="K10" s="19">
        <f t="shared" si="3"/>
        <v>7</v>
      </c>
    </row>
    <row r="11" spans="1:11" ht="12.75">
      <c r="A11" s="32">
        <f>Soutěžící!A9</f>
        <v>20</v>
      </c>
      <c r="B11" s="26" t="str">
        <f>Soutěžící!B9&amp;" "&amp;Soutěžící!C9&amp;" "&amp;Soutěžící!D9</f>
        <v>Pácalt Vladimír   </v>
      </c>
      <c r="C11" s="33" t="str">
        <f>IF(Soutěžící!E9="","",Soutěžící!E9)</f>
        <v>kuše</v>
      </c>
      <c r="D11" s="34">
        <f>IF(Soutěžící!H9="","",Soutěžící!H9)</f>
      </c>
      <c r="E11" s="24"/>
      <c r="F11" s="25"/>
      <c r="G11" s="25"/>
      <c r="H11" s="26">
        <f t="shared" si="0"/>
      </c>
      <c r="I11" s="26">
        <f t="shared" si="1"/>
      </c>
      <c r="J11" s="26">
        <f t="shared" si="2"/>
      </c>
      <c r="K11" s="19">
        <f t="shared" si="3"/>
      </c>
    </row>
    <row r="12" spans="1:11" ht="12.75">
      <c r="A12" s="32">
        <f>Soutěžící!A10</f>
        <v>103</v>
      </c>
      <c r="B12" s="26" t="str">
        <f>Soutěžící!B10&amp;" "&amp;Soutěžící!C10&amp;" "&amp;Soutěžící!D10</f>
        <v>Gombík Stanislav </v>
      </c>
      <c r="C12" s="33" t="str">
        <f>IF(Soutěžící!E10="","",Soutěžící!E10)</f>
        <v>kuše</v>
      </c>
      <c r="D12" s="34">
        <f>IF(Soutěžící!H10="","",Soutěžící!H10)</f>
      </c>
      <c r="E12" s="24">
        <v>16</v>
      </c>
      <c r="F12" s="25"/>
      <c r="G12" s="25">
        <v>52.04</v>
      </c>
      <c r="H12" s="26">
        <f t="shared" si="0"/>
        <v>16</v>
      </c>
      <c r="I12" s="26">
        <f t="shared" si="1"/>
        <v>96</v>
      </c>
      <c r="J12" s="26">
        <f t="shared" si="2"/>
        <v>96.4696</v>
      </c>
      <c r="K12" s="19">
        <f t="shared" si="3"/>
        <v>1</v>
      </c>
    </row>
    <row r="13" spans="1:11" ht="12.75">
      <c r="A13" s="32">
        <f>Soutěžící!A11</f>
        <v>22</v>
      </c>
      <c r="B13" s="26" t="str">
        <f>Soutěžící!B11&amp;" "&amp;Soutěžící!C11&amp;" "&amp;Soutěžící!D11</f>
        <v>Hrnčíř Pavel </v>
      </c>
      <c r="C13" s="33" t="str">
        <f>IF(Soutěžící!E11="","",Soutěžící!E11)</f>
        <v>kuše</v>
      </c>
      <c r="D13" s="34">
        <f>IF(Soutěžící!H11="","",Soutěžící!H11)</f>
      </c>
      <c r="E13" s="24"/>
      <c r="F13" s="25"/>
      <c r="G13" s="25"/>
      <c r="H13" s="26">
        <f t="shared" si="0"/>
      </c>
      <c r="I13" s="26">
        <f t="shared" si="1"/>
      </c>
      <c r="J13" s="26">
        <f t="shared" si="2"/>
      </c>
      <c r="K13" s="19">
        <f t="shared" si="3"/>
      </c>
    </row>
    <row r="14" spans="1:11" ht="12.75">
      <c r="A14" s="32">
        <f>Soutěžící!A12</f>
        <v>51</v>
      </c>
      <c r="B14" s="26" t="str">
        <f>Soutěžící!B12&amp;" "&amp;Soutěžící!C12&amp;" "&amp;Soutěžící!D12</f>
        <v>Chaloupka Lukáš </v>
      </c>
      <c r="C14" s="33" t="str">
        <f>IF(Soutěžící!E12="","",Soutěžící!E12)</f>
        <v>kuše</v>
      </c>
      <c r="D14" s="34">
        <f>IF(Soutěžící!H12="","",Soutěžící!H12)</f>
      </c>
      <c r="E14" s="24">
        <v>6</v>
      </c>
      <c r="F14" s="25"/>
      <c r="G14" s="25">
        <v>60</v>
      </c>
      <c r="H14" s="26">
        <f t="shared" si="0"/>
        <v>6</v>
      </c>
      <c r="I14" s="26">
        <f t="shared" si="1"/>
        <v>36</v>
      </c>
      <c r="J14" s="26">
        <f t="shared" si="2"/>
        <v>36.39</v>
      </c>
      <c r="K14" s="19">
        <f t="shared" si="3"/>
        <v>9</v>
      </c>
    </row>
    <row r="15" spans="1:11" ht="12.75">
      <c r="A15" s="32">
        <f>Soutěžící!A13</f>
        <v>54</v>
      </c>
      <c r="B15" s="26" t="str">
        <f>Soutěžící!B13&amp;" "&amp;Soutěžící!C13&amp;" "&amp;Soutěžící!D13</f>
        <v>Kačírek Radek  </v>
      </c>
      <c r="C15" s="33" t="str">
        <f>IF(Soutěžící!E13="","",Soutěžící!E13)</f>
        <v>kuše</v>
      </c>
      <c r="D15" s="34">
        <f>IF(Soutěžící!H13="","",Soutěžící!H13)</f>
      </c>
      <c r="E15" s="24"/>
      <c r="F15" s="25"/>
      <c r="G15" s="25"/>
      <c r="H15" s="26">
        <f t="shared" si="0"/>
      </c>
      <c r="I15" s="26">
        <f t="shared" si="1"/>
      </c>
      <c r="J15" s="26">
        <f t="shared" si="2"/>
      </c>
      <c r="K15" s="19">
        <f t="shared" si="3"/>
      </c>
    </row>
    <row r="16" spans="1:11" ht="12.75">
      <c r="A16" s="32">
        <f>Soutěžící!A14</f>
        <v>24</v>
      </c>
      <c r="B16" s="26" t="str">
        <f>Soutěžící!B14&amp;" "&amp;Soutěžící!C14&amp;" "&amp;Soutěžící!D14</f>
        <v>Lejsek David </v>
      </c>
      <c r="C16" s="33" t="str">
        <f>IF(Soutěžící!E14="","",Soutěžící!E14)</f>
        <v>kuše</v>
      </c>
      <c r="D16" s="34">
        <f>IF(Soutěžící!H14="","",Soutěžící!H14)</f>
      </c>
      <c r="E16" s="24"/>
      <c r="F16" s="25"/>
      <c r="G16" s="25"/>
      <c r="H16" s="26">
        <f t="shared" si="0"/>
      </c>
      <c r="I16" s="26">
        <f t="shared" si="1"/>
      </c>
      <c r="J16" s="26">
        <f t="shared" si="2"/>
      </c>
      <c r="K16" s="19">
        <f t="shared" si="3"/>
      </c>
    </row>
    <row r="17" spans="1:11" ht="12.75">
      <c r="A17" s="32">
        <f>Soutěžící!A15</f>
        <v>43</v>
      </c>
      <c r="B17" s="26" t="str">
        <f>Soutěžící!B15&amp;" "&amp;Soutěžící!C15&amp;" "&amp;Soutěžící!D15</f>
        <v>Pittauer Jaroslav  </v>
      </c>
      <c r="C17" s="33" t="str">
        <f>IF(Soutěžící!E15="","",Soutěžící!E15)</f>
        <v>kuše</v>
      </c>
      <c r="D17" s="34">
        <f>IF(Soutěžící!H15="","",Soutěžící!H15)</f>
      </c>
      <c r="E17" s="24">
        <v>11</v>
      </c>
      <c r="F17" s="25"/>
      <c r="G17" s="25">
        <v>41.78</v>
      </c>
      <c r="H17" s="26">
        <f t="shared" si="0"/>
        <v>11</v>
      </c>
      <c r="I17" s="26">
        <f t="shared" si="1"/>
        <v>66</v>
      </c>
      <c r="J17" s="26">
        <f t="shared" si="2"/>
        <v>66.5722</v>
      </c>
      <c r="K17" s="19">
        <f t="shared" si="3"/>
        <v>6</v>
      </c>
    </row>
    <row r="18" spans="1:11" ht="12.75">
      <c r="A18" s="32">
        <f>Soutěžící!A16</f>
        <v>33</v>
      </c>
      <c r="B18" s="26" t="str">
        <f>Soutěžící!B16&amp;" "&amp;Soutěžící!C16&amp;" "&amp;Soutěžící!D16</f>
        <v>Růžička Tomáš </v>
      </c>
      <c r="C18" s="33" t="str">
        <f>IF(Soutěžící!E16="","",Soutěžící!E16)</f>
        <v>kuše</v>
      </c>
      <c r="D18" s="34">
        <f>IF(Soutěžící!H16="","",Soutěžící!H16)</f>
      </c>
      <c r="E18" s="24"/>
      <c r="F18" s="25"/>
      <c r="G18" s="25"/>
      <c r="H18" s="26">
        <f t="shared" si="0"/>
      </c>
      <c r="I18" s="26">
        <f t="shared" si="1"/>
      </c>
      <c r="J18" s="26">
        <f t="shared" si="2"/>
      </c>
      <c r="K18" s="19">
        <f t="shared" si="3"/>
      </c>
    </row>
    <row r="19" spans="1:11" ht="12.75">
      <c r="A19" s="32">
        <f>Soutěžící!A17</f>
        <v>44</v>
      </c>
      <c r="B19" s="26" t="str">
        <f>Soutěžící!B17&amp;" "&amp;Soutěžící!C17&amp;" "&amp;Soutěžící!D17</f>
        <v>Šimík Antonín </v>
      </c>
      <c r="C19" s="33" t="str">
        <f>IF(Soutěžící!E17="","",Soutěžící!E17)</f>
        <v>kuše</v>
      </c>
      <c r="D19" s="34">
        <f>IF(Soutěžící!H17="","",Soutěžící!H17)</f>
      </c>
      <c r="E19" s="24">
        <v>6</v>
      </c>
      <c r="F19" s="25"/>
      <c r="G19" s="25">
        <v>52.84</v>
      </c>
      <c r="H19" s="26">
        <f t="shared" si="0"/>
        <v>6</v>
      </c>
      <c r="I19" s="26">
        <f t="shared" si="1"/>
        <v>36</v>
      </c>
      <c r="J19" s="26">
        <f t="shared" si="2"/>
        <v>36.4616</v>
      </c>
      <c r="K19" s="19">
        <f t="shared" si="3"/>
        <v>8</v>
      </c>
    </row>
    <row r="20" spans="1:11" ht="12.75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4">
        <f>IF(Soutěžící!H18="","",Soutěžící!H18)</f>
      </c>
      <c r="E20" s="24"/>
      <c r="F20" s="25"/>
      <c r="G20" s="25"/>
      <c r="H20" s="26">
        <f t="shared" si="0"/>
      </c>
      <c r="I20" s="26">
        <f t="shared" si="1"/>
      </c>
      <c r="J20" s="26">
        <f t="shared" si="2"/>
      </c>
      <c r="K20" s="19">
        <f t="shared" si="3"/>
      </c>
    </row>
    <row r="21" spans="1:11" ht="12.75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4">
        <f>IF(Soutěžící!H19="","",Soutěžící!H19)</f>
      </c>
      <c r="E21" s="24"/>
      <c r="F21" s="25"/>
      <c r="G21" s="25"/>
      <c r="H21" s="26">
        <f t="shared" si="0"/>
      </c>
      <c r="I21" s="26">
        <f t="shared" si="1"/>
      </c>
      <c r="J21" s="26">
        <f t="shared" si="2"/>
      </c>
      <c r="K21" s="19">
        <f t="shared" si="3"/>
      </c>
    </row>
    <row r="22" spans="1:11" ht="12.75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4">
        <f>IF(Soutěžící!H20="","",Soutěžící!H20)</f>
      </c>
      <c r="E22" s="24"/>
      <c r="F22" s="25"/>
      <c r="G22" s="25"/>
      <c r="H22" s="26">
        <f t="shared" si="0"/>
      </c>
      <c r="I22" s="26">
        <f t="shared" si="1"/>
      </c>
      <c r="J22" s="26">
        <f t="shared" si="2"/>
      </c>
      <c r="K22" s="19">
        <f t="shared" si="3"/>
      </c>
    </row>
    <row r="23" spans="1:11" ht="12.75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4">
        <f>IF(Soutěžící!H21="","",Soutěžící!H21)</f>
      </c>
      <c r="E23" s="24"/>
      <c r="F23" s="25"/>
      <c r="G23" s="25"/>
      <c r="H23" s="26">
        <f t="shared" si="0"/>
      </c>
      <c r="I23" s="26">
        <f t="shared" si="1"/>
      </c>
      <c r="J23" s="26">
        <f t="shared" si="2"/>
      </c>
      <c r="K23" s="19">
        <f t="shared" si="3"/>
      </c>
    </row>
    <row r="24" spans="1:11" ht="12.75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4">
        <f>IF(Soutěžící!H22="","",Soutěžící!H22)</f>
      </c>
      <c r="E24" s="24"/>
      <c r="F24" s="25"/>
      <c r="G24" s="25"/>
      <c r="H24" s="26">
        <f t="shared" si="0"/>
      </c>
      <c r="I24" s="26">
        <f t="shared" si="1"/>
      </c>
      <c r="J24" s="26">
        <f t="shared" si="2"/>
      </c>
      <c r="K24" s="19">
        <f t="shared" si="3"/>
      </c>
    </row>
    <row r="25" spans="1:11" ht="12.75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4">
        <f>IF(Soutěžící!H23="","",Soutěžící!H23)</f>
      </c>
      <c r="E25" s="24"/>
      <c r="F25" s="25"/>
      <c r="G25" s="25"/>
      <c r="H25" s="26">
        <f t="shared" si="0"/>
      </c>
      <c r="I25" s="26">
        <f t="shared" si="1"/>
      </c>
      <c r="J25" s="26">
        <f t="shared" si="2"/>
      </c>
      <c r="K25" s="19">
        <f t="shared" si="3"/>
      </c>
    </row>
    <row r="26" spans="1:11" ht="12.75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4">
        <f>IF(Soutěžící!H24="","",Soutěžící!H24)</f>
      </c>
      <c r="E26" s="24"/>
      <c r="F26" s="25"/>
      <c r="G26" s="25"/>
      <c r="H26" s="26">
        <f t="shared" si="0"/>
      </c>
      <c r="I26" s="26">
        <f t="shared" si="1"/>
      </c>
      <c r="J26" s="26">
        <f t="shared" si="2"/>
      </c>
      <c r="K26" s="19">
        <f t="shared" si="3"/>
      </c>
    </row>
    <row r="27" spans="1:11" ht="12.75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4">
        <f>IF(Soutěžící!H25="","",Soutěžící!H25)</f>
      </c>
      <c r="E27" s="24"/>
      <c r="F27" s="25"/>
      <c r="G27" s="25"/>
      <c r="H27" s="26">
        <f t="shared" si="0"/>
      </c>
      <c r="I27" s="26">
        <f t="shared" si="1"/>
      </c>
      <c r="J27" s="26">
        <f t="shared" si="2"/>
      </c>
      <c r="K27" s="19">
        <f t="shared" si="3"/>
      </c>
    </row>
    <row r="28" spans="1:11" ht="12.75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4">
        <f>IF(Soutěžící!H26="","",Soutěžící!H26)</f>
      </c>
      <c r="E28" s="24"/>
      <c r="F28" s="25"/>
      <c r="G28" s="25"/>
      <c r="H28" s="26">
        <f t="shared" si="0"/>
      </c>
      <c r="I28" s="26">
        <f t="shared" si="1"/>
      </c>
      <c r="J28" s="26">
        <f t="shared" si="2"/>
      </c>
      <c r="K28" s="19">
        <f t="shared" si="3"/>
      </c>
    </row>
    <row r="29" spans="1:11" ht="12.75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4">
        <f>IF(Soutěžící!H27="","",Soutěžící!H27)</f>
      </c>
      <c r="E29" s="24"/>
      <c r="F29" s="25"/>
      <c r="G29" s="25"/>
      <c r="H29" s="26">
        <f t="shared" si="0"/>
      </c>
      <c r="I29" s="26">
        <f t="shared" si="1"/>
      </c>
      <c r="J29" s="26">
        <f t="shared" si="2"/>
      </c>
      <c r="K29" s="19">
        <f t="shared" si="3"/>
      </c>
    </row>
    <row r="30" spans="1:11" ht="12.75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4">
        <f>IF(Soutěžící!H28="","",Soutěžící!H28)</f>
      </c>
      <c r="E30" s="24"/>
      <c r="F30" s="25"/>
      <c r="G30" s="25"/>
      <c r="H30" s="26">
        <f t="shared" si="0"/>
      </c>
      <c r="I30" s="26">
        <f t="shared" si="1"/>
      </c>
      <c r="J30" s="26">
        <f t="shared" si="2"/>
      </c>
      <c r="K30" s="19">
        <f t="shared" si="3"/>
      </c>
    </row>
    <row r="31" spans="1:11" ht="12.75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4">
        <f>IF(Soutěžící!H29="","",Soutěžící!H29)</f>
      </c>
      <c r="E31" s="24"/>
      <c r="F31" s="25"/>
      <c r="G31" s="25"/>
      <c r="H31" s="26">
        <f t="shared" si="0"/>
      </c>
      <c r="I31" s="26">
        <f t="shared" si="1"/>
      </c>
      <c r="J31" s="26">
        <f t="shared" si="2"/>
      </c>
      <c r="K31" s="19">
        <f t="shared" si="3"/>
      </c>
    </row>
    <row r="32" spans="1:11" ht="12.75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4">
        <f>IF(Soutěžící!H30="","",Soutěžící!H30)</f>
      </c>
      <c r="E32" s="24"/>
      <c r="F32" s="25"/>
      <c r="G32" s="25"/>
      <c r="H32" s="26">
        <f t="shared" si="0"/>
      </c>
      <c r="I32" s="26">
        <f t="shared" si="1"/>
      </c>
      <c r="J32" s="26">
        <f t="shared" si="2"/>
      </c>
      <c r="K32" s="19">
        <f t="shared" si="3"/>
      </c>
    </row>
    <row r="33" spans="1:11" ht="12.75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4">
        <f>IF(Soutěžící!H31="","",Soutěžící!H31)</f>
      </c>
      <c r="E33" s="24"/>
      <c r="F33" s="25"/>
      <c r="G33" s="25"/>
      <c r="H33" s="26">
        <f t="shared" si="0"/>
      </c>
      <c r="I33" s="26">
        <f t="shared" si="1"/>
      </c>
      <c r="J33" s="26">
        <f t="shared" si="2"/>
      </c>
      <c r="K33" s="19">
        <f t="shared" si="3"/>
      </c>
    </row>
    <row r="34" spans="1:11" ht="12.75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4">
        <f>IF(Soutěžící!H32="","",Soutěžící!H32)</f>
      </c>
      <c r="E34" s="24"/>
      <c r="F34" s="25"/>
      <c r="G34" s="25"/>
      <c r="H34" s="26">
        <f t="shared" si="0"/>
      </c>
      <c r="I34" s="26">
        <f t="shared" si="1"/>
      </c>
      <c r="J34" s="26">
        <f t="shared" si="2"/>
      </c>
      <c r="K34" s="19">
        <f t="shared" si="3"/>
      </c>
    </row>
    <row r="35" spans="1:11" ht="12.75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4">
        <f>IF(Soutěžící!H33="","",Soutěžící!H33)</f>
      </c>
      <c r="E35" s="24"/>
      <c r="F35" s="25"/>
      <c r="G35" s="25"/>
      <c r="H35" s="26">
        <f t="shared" si="0"/>
      </c>
      <c r="I35" s="26">
        <f t="shared" si="1"/>
      </c>
      <c r="J35" s="26">
        <f t="shared" si="2"/>
      </c>
      <c r="K35" s="19">
        <f t="shared" si="3"/>
      </c>
    </row>
    <row r="36" spans="1:11" ht="12.75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4">
        <f>IF(Soutěžící!H34="","",Soutěžící!H34)</f>
      </c>
      <c r="E36" s="24"/>
      <c r="F36" s="25"/>
      <c r="G36" s="25"/>
      <c r="H36" s="26">
        <f t="shared" si="0"/>
      </c>
      <c r="I36" s="26">
        <f t="shared" si="1"/>
      </c>
      <c r="J36" s="26">
        <f t="shared" si="2"/>
      </c>
      <c r="K36" s="19">
        <f t="shared" si="3"/>
      </c>
    </row>
    <row r="37" spans="1:11" ht="12.75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4">
        <f>IF(Soutěžící!H35="","",Soutěžící!H35)</f>
      </c>
      <c r="E37" s="24"/>
      <c r="F37" s="25"/>
      <c r="G37" s="25"/>
      <c r="H37" s="26">
        <f t="shared" si="0"/>
      </c>
      <c r="I37" s="26">
        <f t="shared" si="1"/>
      </c>
      <c r="J37" s="26">
        <f t="shared" si="2"/>
      </c>
      <c r="K37" s="19">
        <f t="shared" si="3"/>
      </c>
    </row>
    <row r="38" spans="1:11" ht="12.75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4">
        <f>IF(Soutěžící!H36="","",Soutěžící!H36)</f>
      </c>
      <c r="E38" s="24"/>
      <c r="F38" s="25"/>
      <c r="G38" s="25"/>
      <c r="H38" s="26">
        <f t="shared" si="0"/>
      </c>
      <c r="I38" s="26">
        <f t="shared" si="1"/>
      </c>
      <c r="J38" s="26">
        <f t="shared" si="2"/>
      </c>
      <c r="K38" s="19">
        <f t="shared" si="3"/>
      </c>
    </row>
    <row r="39" spans="1:11" ht="12.75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4">
        <f>IF(Soutěžící!H37="","",Soutěžící!H37)</f>
      </c>
      <c r="E39" s="24"/>
      <c r="F39" s="25"/>
      <c r="G39" s="25"/>
      <c r="H39" s="26">
        <f t="shared" si="0"/>
      </c>
      <c r="I39" s="26">
        <f t="shared" si="1"/>
      </c>
      <c r="J39" s="26">
        <f t="shared" si="2"/>
      </c>
      <c r="K39" s="19">
        <f t="shared" si="3"/>
      </c>
    </row>
    <row r="40" spans="1:11" ht="12.75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4">
        <f>IF(Soutěžící!H38="","",Soutěžící!H38)</f>
      </c>
      <c r="E40" s="24"/>
      <c r="F40" s="25"/>
      <c r="G40" s="25"/>
      <c r="H40" s="26">
        <f t="shared" si="0"/>
      </c>
      <c r="I40" s="26">
        <f t="shared" si="1"/>
      </c>
      <c r="J40" s="26">
        <f t="shared" si="2"/>
      </c>
      <c r="K40" s="19">
        <f t="shared" si="3"/>
      </c>
    </row>
    <row r="41" spans="1:11" ht="12.75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4">
        <f>IF(Soutěžící!H39="","",Soutěžící!H39)</f>
      </c>
      <c r="E41" s="24"/>
      <c r="F41" s="25"/>
      <c r="G41" s="25"/>
      <c r="H41" s="26">
        <f t="shared" si="0"/>
      </c>
      <c r="I41" s="26">
        <f t="shared" si="1"/>
      </c>
      <c r="J41" s="26">
        <f t="shared" si="2"/>
      </c>
      <c r="K41" s="19">
        <f t="shared" si="3"/>
      </c>
    </row>
    <row r="42" spans="1:11" ht="12.75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4">
        <f>IF(Soutěžící!H40="","",Soutěžící!H40)</f>
      </c>
      <c r="E42" s="24"/>
      <c r="F42" s="25"/>
      <c r="G42" s="25"/>
      <c r="H42" s="26">
        <f t="shared" si="0"/>
      </c>
      <c r="I42" s="26">
        <f t="shared" si="1"/>
      </c>
      <c r="J42" s="26">
        <f t="shared" si="2"/>
      </c>
      <c r="K42" s="19">
        <f t="shared" si="3"/>
      </c>
    </row>
    <row r="43" spans="1:11" ht="12.75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4">
        <f>IF(Soutěžící!H41="","",Soutěžící!H41)</f>
      </c>
      <c r="E43" s="24"/>
      <c r="F43" s="25"/>
      <c r="G43" s="25"/>
      <c r="H43" s="26">
        <f t="shared" si="0"/>
      </c>
      <c r="I43" s="26">
        <f t="shared" si="1"/>
      </c>
      <c r="J43" s="26">
        <f t="shared" si="2"/>
      </c>
      <c r="K43" s="19">
        <f t="shared" si="3"/>
      </c>
    </row>
    <row r="44" spans="1:11" ht="12.75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4">
        <f>IF(Soutěžící!H42="","",Soutěžící!H42)</f>
      </c>
      <c r="E44" s="24"/>
      <c r="F44" s="25"/>
      <c r="G44" s="25"/>
      <c r="H44" s="26">
        <f t="shared" si="0"/>
      </c>
      <c r="I44" s="26">
        <f t="shared" si="1"/>
      </c>
      <c r="J44" s="26">
        <f t="shared" si="2"/>
      </c>
      <c r="K44" s="19">
        <f t="shared" si="3"/>
      </c>
    </row>
    <row r="45" spans="1:11" ht="12.75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4">
        <f>IF(Soutěžící!H43="","",Soutěžící!H43)</f>
      </c>
      <c r="E45" s="24"/>
      <c r="F45" s="25"/>
      <c r="G45" s="25"/>
      <c r="H45" s="26">
        <f t="shared" si="0"/>
      </c>
      <c r="I45" s="26">
        <f t="shared" si="1"/>
      </c>
      <c r="J45" s="26">
        <f t="shared" si="2"/>
      </c>
      <c r="K45" s="19">
        <f t="shared" si="3"/>
      </c>
    </row>
    <row r="46" spans="1:11" ht="12.75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4">
        <f>IF(Soutěžící!H44="","",Soutěžící!H44)</f>
      </c>
      <c r="E46" s="24"/>
      <c r="F46" s="25"/>
      <c r="G46" s="25"/>
      <c r="H46" s="26">
        <f t="shared" si="0"/>
      </c>
      <c r="I46" s="26">
        <f t="shared" si="1"/>
      </c>
      <c r="J46" s="26">
        <f t="shared" si="2"/>
      </c>
      <c r="K46" s="19">
        <f t="shared" si="3"/>
      </c>
    </row>
    <row r="47" spans="1:11" ht="12.75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4">
        <f>IF(Soutěžící!H45="","",Soutěžící!H45)</f>
      </c>
      <c r="E47" s="24"/>
      <c r="F47" s="25"/>
      <c r="G47" s="25"/>
      <c r="H47" s="26">
        <f t="shared" si="0"/>
      </c>
      <c r="I47" s="26">
        <f t="shared" si="1"/>
      </c>
      <c r="J47" s="26">
        <f t="shared" si="2"/>
      </c>
      <c r="K47" s="19">
        <f t="shared" si="3"/>
      </c>
    </row>
    <row r="48" spans="1:11" ht="12.75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4">
        <f>IF(Soutěžící!H46="","",Soutěžící!H46)</f>
      </c>
      <c r="E48" s="24"/>
      <c r="F48" s="25"/>
      <c r="G48" s="25"/>
      <c r="H48" s="26">
        <f t="shared" si="0"/>
      </c>
      <c r="I48" s="26">
        <f t="shared" si="1"/>
      </c>
      <c r="J48" s="26">
        <f t="shared" si="2"/>
      </c>
      <c r="K48" s="19">
        <f t="shared" si="3"/>
      </c>
    </row>
    <row r="49" spans="1:11" ht="12.75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4">
        <f>IF(Soutěžící!H47="","",Soutěžící!H47)</f>
      </c>
      <c r="E49" s="24"/>
      <c r="F49" s="25"/>
      <c r="G49" s="25"/>
      <c r="H49" s="26">
        <f t="shared" si="0"/>
      </c>
      <c r="I49" s="26">
        <f t="shared" si="1"/>
      </c>
      <c r="J49" s="26">
        <f t="shared" si="2"/>
      </c>
      <c r="K49" s="19">
        <f t="shared" si="3"/>
      </c>
    </row>
    <row r="50" spans="1:11" ht="12.75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4">
        <f>IF(Soutěžící!H48="","",Soutěžící!H48)</f>
      </c>
      <c r="E50" s="24"/>
      <c r="F50" s="25"/>
      <c r="G50" s="25"/>
      <c r="H50" s="26">
        <f t="shared" si="0"/>
      </c>
      <c r="I50" s="26">
        <f t="shared" si="1"/>
      </c>
      <c r="J50" s="26">
        <f t="shared" si="2"/>
      </c>
      <c r="K50" s="19">
        <f t="shared" si="3"/>
      </c>
    </row>
    <row r="51" spans="1:11" ht="12.75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4">
        <f>IF(Soutěžící!H49="","",Soutěžící!H49)</f>
      </c>
      <c r="E51" s="24"/>
      <c r="F51" s="25"/>
      <c r="G51" s="25"/>
      <c r="H51" s="26">
        <f t="shared" si="0"/>
      </c>
      <c r="I51" s="26">
        <f t="shared" si="1"/>
      </c>
      <c r="J51" s="26">
        <f t="shared" si="2"/>
      </c>
      <c r="K51" s="19">
        <f t="shared" si="3"/>
      </c>
    </row>
    <row r="52" spans="1:11" ht="12.75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4">
        <f>IF(Soutěžící!H50="","",Soutěžící!H50)</f>
      </c>
      <c r="E52" s="24"/>
      <c r="F52" s="25"/>
      <c r="G52" s="25"/>
      <c r="H52" s="26">
        <f t="shared" si="0"/>
      </c>
      <c r="I52" s="26">
        <f t="shared" si="1"/>
      </c>
      <c r="J52" s="26">
        <f t="shared" si="2"/>
      </c>
      <c r="K52" s="19">
        <f t="shared" si="3"/>
      </c>
    </row>
    <row r="53" spans="1:11" ht="12.75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4">
        <f>IF(Soutěžící!H51="","",Soutěžící!H51)</f>
      </c>
      <c r="E53" s="24"/>
      <c r="F53" s="25"/>
      <c r="G53" s="25"/>
      <c r="H53" s="26">
        <f t="shared" si="0"/>
      </c>
      <c r="I53" s="26">
        <f t="shared" si="1"/>
      </c>
      <c r="J53" s="26">
        <f t="shared" si="2"/>
      </c>
      <c r="K53" s="19">
        <f t="shared" si="3"/>
      </c>
    </row>
    <row r="54" spans="1:11" ht="12.75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4">
        <f>IF(Soutěžící!H52="","",Soutěžící!H52)</f>
      </c>
      <c r="E54" s="24"/>
      <c r="F54" s="25"/>
      <c r="G54" s="25"/>
      <c r="H54" s="26">
        <f t="shared" si="0"/>
      </c>
      <c r="I54" s="26">
        <f t="shared" si="1"/>
      </c>
      <c r="J54" s="26">
        <f t="shared" si="2"/>
      </c>
      <c r="K54" s="19">
        <f t="shared" si="3"/>
      </c>
    </row>
    <row r="55" spans="1:11" ht="12.75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4">
        <f>IF(Soutěžící!H53="","",Soutěžící!H53)</f>
      </c>
      <c r="E55" s="24"/>
      <c r="F55" s="25"/>
      <c r="G55" s="25"/>
      <c r="H55" s="26">
        <f t="shared" si="0"/>
      </c>
      <c r="I55" s="26">
        <f t="shared" si="1"/>
      </c>
      <c r="J55" s="26">
        <f t="shared" si="2"/>
      </c>
      <c r="K55" s="19">
        <f t="shared" si="3"/>
      </c>
    </row>
    <row r="56" spans="1:11" ht="12.75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4">
        <f>IF(Soutěžící!H54="","",Soutěžící!H54)</f>
      </c>
      <c r="E56" s="24"/>
      <c r="F56" s="25"/>
      <c r="G56" s="25"/>
      <c r="H56" s="26">
        <f t="shared" si="0"/>
      </c>
      <c r="I56" s="26">
        <f t="shared" si="1"/>
      </c>
      <c r="J56" s="26">
        <f t="shared" si="2"/>
      </c>
      <c r="K56" s="19">
        <f t="shared" si="3"/>
      </c>
    </row>
    <row r="57" spans="1:11" ht="12.75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4">
        <f>IF(Soutěžící!H55="","",Soutěžící!H55)</f>
      </c>
      <c r="E57" s="24"/>
      <c r="F57" s="25"/>
      <c r="G57" s="25"/>
      <c r="H57" s="26">
        <f t="shared" si="0"/>
      </c>
      <c r="I57" s="26">
        <f t="shared" si="1"/>
      </c>
      <c r="J57" s="26">
        <f t="shared" si="2"/>
      </c>
      <c r="K57" s="19">
        <f t="shared" si="3"/>
      </c>
    </row>
    <row r="58" spans="1:11" ht="12.75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4">
        <f>IF(Soutěžící!H56="","",Soutěžící!H56)</f>
      </c>
      <c r="E58" s="24"/>
      <c r="F58" s="25"/>
      <c r="G58" s="25"/>
      <c r="H58" s="26">
        <f t="shared" si="0"/>
      </c>
      <c r="I58" s="26">
        <f t="shared" si="1"/>
      </c>
      <c r="J58" s="26">
        <f t="shared" si="2"/>
      </c>
      <c r="K58" s="19">
        <f t="shared" si="3"/>
      </c>
    </row>
    <row r="59" spans="1:11" ht="12.75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4">
        <f>IF(Soutěžící!H57="","",Soutěžící!H57)</f>
      </c>
      <c r="E59" s="24"/>
      <c r="F59" s="25"/>
      <c r="G59" s="25"/>
      <c r="H59" s="26">
        <f t="shared" si="0"/>
      </c>
      <c r="I59" s="26">
        <f t="shared" si="1"/>
      </c>
      <c r="J59" s="26">
        <f t="shared" si="2"/>
      </c>
      <c r="K59" s="19">
        <f t="shared" si="3"/>
      </c>
    </row>
    <row r="60" spans="1:11" ht="12.75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4">
        <f>IF(Soutěžící!H58="","",Soutěžící!H58)</f>
      </c>
      <c r="E60" s="24"/>
      <c r="F60" s="25"/>
      <c r="G60" s="25"/>
      <c r="H60" s="26">
        <f t="shared" si="0"/>
      </c>
      <c r="I60" s="26">
        <f t="shared" si="1"/>
      </c>
      <c r="J60" s="26">
        <f t="shared" si="2"/>
      </c>
      <c r="K60" s="19">
        <f t="shared" si="3"/>
      </c>
    </row>
    <row r="61" spans="1:11" ht="12.75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4">
        <f>IF(Soutěžící!H59="","",Soutěžící!H59)</f>
      </c>
      <c r="E61" s="24"/>
      <c r="F61" s="25"/>
      <c r="G61" s="25"/>
      <c r="H61" s="26">
        <f t="shared" si="0"/>
      </c>
      <c r="I61" s="26">
        <f t="shared" si="1"/>
      </c>
      <c r="J61" s="26">
        <f t="shared" si="2"/>
      </c>
      <c r="K61" s="19">
        <f t="shared" si="3"/>
      </c>
    </row>
    <row r="62" spans="1:11" ht="12.75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4">
        <f>IF(Soutěžící!H60="","",Soutěžící!H60)</f>
      </c>
      <c r="E62" s="24"/>
      <c r="F62" s="25"/>
      <c r="G62" s="25"/>
      <c r="H62" s="26">
        <f t="shared" si="0"/>
      </c>
      <c r="I62" s="26">
        <f t="shared" si="1"/>
      </c>
      <c r="J62" s="26">
        <f t="shared" si="2"/>
      </c>
      <c r="K62" s="19">
        <f t="shared" si="3"/>
      </c>
    </row>
    <row r="63" spans="1:11" ht="12.75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4">
        <f>IF(Soutěžící!H61="","",Soutěžící!H61)</f>
      </c>
      <c r="E63" s="24"/>
      <c r="F63" s="25"/>
      <c r="G63" s="25"/>
      <c r="H63" s="26">
        <f t="shared" si="0"/>
      </c>
      <c r="I63" s="26">
        <f t="shared" si="1"/>
      </c>
      <c r="J63" s="26">
        <f t="shared" si="2"/>
      </c>
      <c r="K63" s="19">
        <f t="shared" si="3"/>
      </c>
    </row>
    <row r="64" spans="1:11" ht="12.75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4">
        <f>IF(Soutěžící!H62="","",Soutěžící!H62)</f>
      </c>
      <c r="E64" s="24"/>
      <c r="F64" s="25"/>
      <c r="G64" s="25"/>
      <c r="H64" s="26">
        <f t="shared" si="0"/>
      </c>
      <c r="I64" s="26">
        <f t="shared" si="1"/>
      </c>
      <c r="J64" s="26">
        <f t="shared" si="2"/>
      </c>
      <c r="K64" s="19">
        <f t="shared" si="3"/>
      </c>
    </row>
    <row r="65" spans="1:11" ht="12.75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4">
        <f>IF(Soutěžící!H63="","",Soutěžící!H63)</f>
      </c>
      <c r="E65" s="24"/>
      <c r="F65" s="25"/>
      <c r="G65" s="25"/>
      <c r="H65" s="26">
        <f t="shared" si="0"/>
      </c>
      <c r="I65" s="26">
        <f t="shared" si="1"/>
      </c>
      <c r="J65" s="26">
        <f t="shared" si="2"/>
      </c>
      <c r="K65" s="19">
        <f t="shared" si="3"/>
      </c>
    </row>
    <row r="66" spans="1:11" ht="12.75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4">
        <f>IF(Soutěžící!H64="","",Soutěžící!H64)</f>
      </c>
      <c r="E66" s="24"/>
      <c r="F66" s="25"/>
      <c r="G66" s="25"/>
      <c r="H66" s="26">
        <f t="shared" si="0"/>
      </c>
      <c r="I66" s="26">
        <f t="shared" si="1"/>
      </c>
      <c r="J66" s="26">
        <f t="shared" si="2"/>
      </c>
      <c r="K66" s="19">
        <f t="shared" si="3"/>
      </c>
    </row>
    <row r="67" spans="1:11" ht="12.75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4">
        <f>IF(Soutěžící!H65="","",Soutěžící!H65)</f>
      </c>
      <c r="E67" s="24"/>
      <c r="F67" s="25"/>
      <c r="G67" s="25"/>
      <c r="H67" s="26">
        <f t="shared" si="0"/>
      </c>
      <c r="I67" s="26">
        <f t="shared" si="1"/>
      </c>
      <c r="J67" s="26">
        <f t="shared" si="2"/>
      </c>
      <c r="K67" s="19">
        <f t="shared" si="3"/>
      </c>
    </row>
    <row r="68" spans="1:11" ht="12.75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4">
        <f>IF(Soutěžící!H66="","",Soutěžící!H66)</f>
      </c>
      <c r="E68" s="24"/>
      <c r="F68" s="25"/>
      <c r="G68" s="25"/>
      <c r="H68" s="26">
        <f t="shared" si="0"/>
      </c>
      <c r="I68" s="26">
        <f t="shared" si="1"/>
      </c>
      <c r="J68" s="26">
        <f t="shared" si="2"/>
      </c>
      <c r="K68" s="19">
        <f t="shared" si="3"/>
      </c>
    </row>
    <row r="69" spans="1:11" ht="12.75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4">
        <f>IF(Soutěžící!H67="","",Soutěžící!H67)</f>
      </c>
      <c r="E69" s="24"/>
      <c r="F69" s="25"/>
      <c r="G69" s="25"/>
      <c r="H69" s="26">
        <f t="shared" si="0"/>
      </c>
      <c r="I69" s="26">
        <f t="shared" si="1"/>
      </c>
      <c r="J69" s="26">
        <f t="shared" si="2"/>
      </c>
      <c r="K69" s="19">
        <f t="shared" si="3"/>
      </c>
    </row>
    <row r="70" spans="1:11" ht="12.75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4">
        <f>IF(Soutěžící!H68="","",Soutěžící!H68)</f>
      </c>
      <c r="E70" s="24"/>
      <c r="F70" s="25"/>
      <c r="G70" s="25"/>
      <c r="H70" s="26">
        <f t="shared" si="0"/>
      </c>
      <c r="I70" s="26">
        <f t="shared" si="1"/>
      </c>
      <c r="J70" s="26">
        <f t="shared" si="2"/>
      </c>
      <c r="K70" s="19">
        <f t="shared" si="3"/>
      </c>
    </row>
    <row r="71" spans="1:11" ht="12.75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4">
        <f>IF(Soutěžící!H69="","",Soutěžící!H69)</f>
      </c>
      <c r="E71" s="24"/>
      <c r="F71" s="25"/>
      <c r="G71" s="25"/>
      <c r="H71" s="26">
        <f aca="true" t="shared" si="4" ref="H71:H100">IF(COUNT(E71:F71)=0,"",SUM(E71:F71))</f>
      </c>
      <c r="I71" s="26">
        <f aca="true" t="shared" si="5" ref="I71:I134">IF(COUNT(H71)=0,"",H71*$B$3)</f>
      </c>
      <c r="J71" s="26">
        <f aca="true" t="shared" si="6" ref="J71:J100">IF(COUNT(I71)=0,"",I71+IF(COUNT(G71)=0,0,(99-G71)/100))</f>
      </c>
      <c r="K71" s="19">
        <f aca="true" t="shared" si="7" ref="K71:K134">IF(COUNT(J71)=0,"",RANK(J71,J$6:J$150))</f>
      </c>
    </row>
    <row r="72" spans="1:11" ht="12.75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4">
        <f>IF(Soutěžící!H70="","",Soutěžící!H70)</f>
      </c>
      <c r="E72" s="24"/>
      <c r="F72" s="25"/>
      <c r="G72" s="25"/>
      <c r="H72" s="26">
        <f t="shared" si="4"/>
      </c>
      <c r="I72" s="26">
        <f t="shared" si="5"/>
      </c>
      <c r="J72" s="26">
        <f t="shared" si="6"/>
      </c>
      <c r="K72" s="19">
        <f t="shared" si="7"/>
      </c>
    </row>
    <row r="73" spans="1:11" ht="12.75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4">
        <f>IF(Soutěžící!H71="","",Soutěžící!H71)</f>
      </c>
      <c r="E73" s="24"/>
      <c r="F73" s="25"/>
      <c r="G73" s="25"/>
      <c r="H73" s="26">
        <f t="shared" si="4"/>
      </c>
      <c r="I73" s="26">
        <f t="shared" si="5"/>
      </c>
      <c r="J73" s="26">
        <f t="shared" si="6"/>
      </c>
      <c r="K73" s="19">
        <f t="shared" si="7"/>
      </c>
    </row>
    <row r="74" spans="1:11" ht="12.75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4">
        <f>IF(Soutěžící!H72="","",Soutěžící!H72)</f>
      </c>
      <c r="E74" s="24"/>
      <c r="F74" s="25"/>
      <c r="G74" s="25"/>
      <c r="H74" s="26">
        <f t="shared" si="4"/>
      </c>
      <c r="I74" s="26">
        <f t="shared" si="5"/>
      </c>
      <c r="J74" s="26">
        <f t="shared" si="6"/>
      </c>
      <c r="K74" s="19">
        <f t="shared" si="7"/>
      </c>
    </row>
    <row r="75" spans="1:11" ht="12.75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4">
        <f>IF(Soutěžící!H73="","",Soutěžící!H73)</f>
      </c>
      <c r="E75" s="24"/>
      <c r="F75" s="25"/>
      <c r="G75" s="25"/>
      <c r="H75" s="26">
        <f t="shared" si="4"/>
      </c>
      <c r="I75" s="26">
        <f t="shared" si="5"/>
      </c>
      <c r="J75" s="26">
        <f t="shared" si="6"/>
      </c>
      <c r="K75" s="19">
        <f t="shared" si="7"/>
      </c>
    </row>
    <row r="76" spans="1:11" ht="12.75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4">
        <f>IF(Soutěžící!H74="","",Soutěžící!H74)</f>
      </c>
      <c r="E76" s="24"/>
      <c r="F76" s="25"/>
      <c r="G76" s="25"/>
      <c r="H76" s="26">
        <f t="shared" si="4"/>
      </c>
      <c r="I76" s="26">
        <f t="shared" si="5"/>
      </c>
      <c r="J76" s="26">
        <f t="shared" si="6"/>
      </c>
      <c r="K76" s="19">
        <f t="shared" si="7"/>
      </c>
    </row>
    <row r="77" spans="1:11" ht="12.75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4">
        <f>IF(Soutěžící!H75="","",Soutěžící!H75)</f>
      </c>
      <c r="E77" s="24"/>
      <c r="F77" s="25"/>
      <c r="G77" s="25"/>
      <c r="H77" s="26">
        <f t="shared" si="4"/>
      </c>
      <c r="I77" s="26">
        <f t="shared" si="5"/>
      </c>
      <c r="J77" s="26">
        <f t="shared" si="6"/>
      </c>
      <c r="K77" s="19">
        <f t="shared" si="7"/>
      </c>
    </row>
    <row r="78" spans="1:11" ht="12.75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4">
        <f>IF(Soutěžící!H76="","",Soutěžící!H76)</f>
      </c>
      <c r="E78" s="24"/>
      <c r="F78" s="25"/>
      <c r="G78" s="25"/>
      <c r="H78" s="26">
        <f t="shared" si="4"/>
      </c>
      <c r="I78" s="26">
        <f t="shared" si="5"/>
      </c>
      <c r="J78" s="26">
        <f t="shared" si="6"/>
      </c>
      <c r="K78" s="19">
        <f t="shared" si="7"/>
      </c>
    </row>
    <row r="79" spans="1:11" ht="12.75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4">
        <f>IF(Soutěžící!H77="","",Soutěžící!H77)</f>
      </c>
      <c r="E79" s="24"/>
      <c r="F79" s="25"/>
      <c r="G79" s="25"/>
      <c r="H79" s="26">
        <f t="shared" si="4"/>
      </c>
      <c r="I79" s="26">
        <f t="shared" si="5"/>
      </c>
      <c r="J79" s="26">
        <f t="shared" si="6"/>
      </c>
      <c r="K79" s="19">
        <f t="shared" si="7"/>
      </c>
    </row>
    <row r="80" spans="1:11" ht="12.75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4">
        <f>IF(Soutěžící!H78="","",Soutěžící!H78)</f>
      </c>
      <c r="E80" s="24"/>
      <c r="F80" s="25"/>
      <c r="G80" s="25"/>
      <c r="H80" s="26">
        <f t="shared" si="4"/>
      </c>
      <c r="I80" s="26">
        <f t="shared" si="5"/>
      </c>
      <c r="J80" s="26">
        <f t="shared" si="6"/>
      </c>
      <c r="K80" s="19">
        <f t="shared" si="7"/>
      </c>
    </row>
    <row r="81" spans="1:11" ht="12.75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4">
        <f>IF(Soutěžící!H79="","",Soutěžící!H79)</f>
      </c>
      <c r="E81" s="24"/>
      <c r="F81" s="25"/>
      <c r="G81" s="25"/>
      <c r="H81" s="26">
        <f t="shared" si="4"/>
      </c>
      <c r="I81" s="26">
        <f t="shared" si="5"/>
      </c>
      <c r="J81" s="26">
        <f t="shared" si="6"/>
      </c>
      <c r="K81" s="19">
        <f t="shared" si="7"/>
      </c>
    </row>
    <row r="82" spans="1:11" ht="12.75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4">
        <f>IF(Soutěžící!H80="","",Soutěžící!H80)</f>
      </c>
      <c r="E82" s="24"/>
      <c r="F82" s="25"/>
      <c r="G82" s="25"/>
      <c r="H82" s="26">
        <f t="shared" si="4"/>
      </c>
      <c r="I82" s="26">
        <f t="shared" si="5"/>
      </c>
      <c r="J82" s="26">
        <f t="shared" si="6"/>
      </c>
      <c r="K82" s="19">
        <f t="shared" si="7"/>
      </c>
    </row>
    <row r="83" spans="1:11" ht="12.75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4">
        <f>IF(Soutěžící!H81="","",Soutěžící!H81)</f>
      </c>
      <c r="E83" s="24"/>
      <c r="F83" s="25"/>
      <c r="G83" s="25"/>
      <c r="H83" s="26">
        <f t="shared" si="4"/>
      </c>
      <c r="I83" s="26">
        <f t="shared" si="5"/>
      </c>
      <c r="J83" s="26">
        <f t="shared" si="6"/>
      </c>
      <c r="K83" s="19">
        <f t="shared" si="7"/>
      </c>
    </row>
    <row r="84" spans="1:11" ht="12.75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4">
        <f>IF(Soutěžící!H82="","",Soutěžící!H82)</f>
      </c>
      <c r="E84" s="24"/>
      <c r="F84" s="25"/>
      <c r="G84" s="25"/>
      <c r="H84" s="26">
        <f t="shared" si="4"/>
      </c>
      <c r="I84" s="26">
        <f t="shared" si="5"/>
      </c>
      <c r="J84" s="26">
        <f t="shared" si="6"/>
      </c>
      <c r="K84" s="19">
        <f t="shared" si="7"/>
      </c>
    </row>
    <row r="85" spans="1:11" ht="12.75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4">
        <f>IF(Soutěžící!H83="","",Soutěžící!H83)</f>
      </c>
      <c r="E85" s="24"/>
      <c r="F85" s="25"/>
      <c r="G85" s="25"/>
      <c r="H85" s="26">
        <f t="shared" si="4"/>
      </c>
      <c r="I85" s="26">
        <f t="shared" si="5"/>
      </c>
      <c r="J85" s="26">
        <f t="shared" si="6"/>
      </c>
      <c r="K85" s="19">
        <f t="shared" si="7"/>
      </c>
    </row>
    <row r="86" spans="1:11" ht="12.75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4">
        <f>IF(Soutěžící!H84="","",Soutěžící!H84)</f>
      </c>
      <c r="E86" s="24"/>
      <c r="F86" s="25"/>
      <c r="G86" s="25"/>
      <c r="H86" s="26">
        <f t="shared" si="4"/>
      </c>
      <c r="I86" s="26">
        <f t="shared" si="5"/>
      </c>
      <c r="J86" s="26">
        <f t="shared" si="6"/>
      </c>
      <c r="K86" s="19">
        <f t="shared" si="7"/>
      </c>
    </row>
    <row r="87" spans="1:11" ht="12.75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4">
        <f>IF(Soutěžící!H85="","",Soutěžící!H85)</f>
      </c>
      <c r="E87" s="24"/>
      <c r="F87" s="25"/>
      <c r="G87" s="25"/>
      <c r="H87" s="26">
        <f t="shared" si="4"/>
      </c>
      <c r="I87" s="26">
        <f t="shared" si="5"/>
      </c>
      <c r="J87" s="26">
        <f t="shared" si="6"/>
      </c>
      <c r="K87" s="19">
        <f t="shared" si="7"/>
      </c>
    </row>
    <row r="88" spans="1:11" ht="12.75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4">
        <f>IF(Soutěžící!H86="","",Soutěžící!H86)</f>
      </c>
      <c r="E88" s="24"/>
      <c r="F88" s="25"/>
      <c r="G88" s="25"/>
      <c r="H88" s="26">
        <f t="shared" si="4"/>
      </c>
      <c r="I88" s="26">
        <f t="shared" si="5"/>
      </c>
      <c r="J88" s="26">
        <f t="shared" si="6"/>
      </c>
      <c r="K88" s="19">
        <f t="shared" si="7"/>
      </c>
    </row>
    <row r="89" spans="1:11" ht="12.75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4">
        <f>IF(Soutěžící!H87="","",Soutěžící!H87)</f>
      </c>
      <c r="E89" s="24"/>
      <c r="F89" s="25"/>
      <c r="G89" s="25"/>
      <c r="H89" s="26">
        <f t="shared" si="4"/>
      </c>
      <c r="I89" s="26">
        <f t="shared" si="5"/>
      </c>
      <c r="J89" s="26">
        <f t="shared" si="6"/>
      </c>
      <c r="K89" s="19">
        <f t="shared" si="7"/>
      </c>
    </row>
    <row r="90" spans="1:11" ht="12.75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4">
        <f>IF(Soutěžící!H88="","",Soutěžící!H88)</f>
      </c>
      <c r="E90" s="24"/>
      <c r="F90" s="25"/>
      <c r="G90" s="25"/>
      <c r="H90" s="26">
        <f t="shared" si="4"/>
      </c>
      <c r="I90" s="26">
        <f t="shared" si="5"/>
      </c>
      <c r="J90" s="26">
        <f t="shared" si="6"/>
      </c>
      <c r="K90" s="19">
        <f t="shared" si="7"/>
      </c>
    </row>
    <row r="91" spans="1:11" ht="12.75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4">
        <f>IF(Soutěžící!H89="","",Soutěžící!H89)</f>
      </c>
      <c r="E91" s="24"/>
      <c r="F91" s="25"/>
      <c r="G91" s="25"/>
      <c r="H91" s="26">
        <f t="shared" si="4"/>
      </c>
      <c r="I91" s="26">
        <f t="shared" si="5"/>
      </c>
      <c r="J91" s="26">
        <f t="shared" si="6"/>
      </c>
      <c r="K91" s="19">
        <f t="shared" si="7"/>
      </c>
    </row>
    <row r="92" spans="1:11" ht="12.75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4">
        <f>IF(Soutěžící!H90="","",Soutěžící!H90)</f>
      </c>
      <c r="E92" s="24"/>
      <c r="F92" s="25"/>
      <c r="G92" s="25"/>
      <c r="H92" s="26">
        <f t="shared" si="4"/>
      </c>
      <c r="I92" s="26">
        <f t="shared" si="5"/>
      </c>
      <c r="J92" s="26">
        <f t="shared" si="6"/>
      </c>
      <c r="K92" s="19">
        <f t="shared" si="7"/>
      </c>
    </row>
    <row r="93" spans="1:11" ht="12.75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4">
        <f>IF(Soutěžící!H91="","",Soutěžící!H91)</f>
      </c>
      <c r="E93" s="24"/>
      <c r="F93" s="25"/>
      <c r="G93" s="25"/>
      <c r="H93" s="26">
        <f t="shared" si="4"/>
      </c>
      <c r="I93" s="26">
        <f t="shared" si="5"/>
      </c>
      <c r="J93" s="26">
        <f t="shared" si="6"/>
      </c>
      <c r="K93" s="19">
        <f t="shared" si="7"/>
      </c>
    </row>
    <row r="94" spans="1:11" ht="12.75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4">
        <f>IF(Soutěžící!H92="","",Soutěžící!H92)</f>
      </c>
      <c r="E94" s="24"/>
      <c r="F94" s="25"/>
      <c r="G94" s="25"/>
      <c r="H94" s="26">
        <f t="shared" si="4"/>
      </c>
      <c r="I94" s="26">
        <f t="shared" si="5"/>
      </c>
      <c r="J94" s="26">
        <f t="shared" si="6"/>
      </c>
      <c r="K94" s="19">
        <f t="shared" si="7"/>
      </c>
    </row>
    <row r="95" spans="1:11" ht="12.75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4">
        <f>IF(Soutěžící!H93="","",Soutěžící!H93)</f>
      </c>
      <c r="E95" s="24"/>
      <c r="F95" s="25"/>
      <c r="G95" s="25"/>
      <c r="H95" s="26">
        <f t="shared" si="4"/>
      </c>
      <c r="I95" s="26">
        <f t="shared" si="5"/>
      </c>
      <c r="J95" s="26">
        <f t="shared" si="6"/>
      </c>
      <c r="K95" s="19">
        <f t="shared" si="7"/>
      </c>
    </row>
    <row r="96" spans="1:11" ht="12.75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4">
        <f>IF(Soutěžící!H94="","",Soutěžící!H94)</f>
      </c>
      <c r="E96" s="24"/>
      <c r="F96" s="25"/>
      <c r="G96" s="25"/>
      <c r="H96" s="26">
        <f t="shared" si="4"/>
      </c>
      <c r="I96" s="26">
        <f t="shared" si="5"/>
      </c>
      <c r="J96" s="26">
        <f t="shared" si="6"/>
      </c>
      <c r="K96" s="19">
        <f t="shared" si="7"/>
      </c>
    </row>
    <row r="97" spans="1:11" ht="12.75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4">
        <f>IF(Soutěžící!H95="","",Soutěžící!H95)</f>
      </c>
      <c r="E97" s="24"/>
      <c r="F97" s="25"/>
      <c r="G97" s="25"/>
      <c r="H97" s="26">
        <f t="shared" si="4"/>
      </c>
      <c r="I97" s="26">
        <f t="shared" si="5"/>
      </c>
      <c r="J97" s="26">
        <f t="shared" si="6"/>
      </c>
      <c r="K97" s="19">
        <f t="shared" si="7"/>
      </c>
    </row>
    <row r="98" spans="1:11" ht="12.75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4">
        <f>IF(Soutěžící!H96="","",Soutěžící!H96)</f>
      </c>
      <c r="E98" s="24"/>
      <c r="F98" s="25"/>
      <c r="G98" s="25"/>
      <c r="H98" s="26">
        <f t="shared" si="4"/>
      </c>
      <c r="I98" s="26">
        <f t="shared" si="5"/>
      </c>
      <c r="J98" s="26">
        <f t="shared" si="6"/>
      </c>
      <c r="K98" s="19">
        <f t="shared" si="7"/>
      </c>
    </row>
    <row r="99" spans="1:11" ht="12.75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4">
        <f>IF(Soutěžící!H97="","",Soutěžící!H97)</f>
      </c>
      <c r="E99" s="24"/>
      <c r="F99" s="25"/>
      <c r="G99" s="25"/>
      <c r="H99" s="26">
        <f t="shared" si="4"/>
      </c>
      <c r="I99" s="26">
        <f t="shared" si="5"/>
      </c>
      <c r="J99" s="26">
        <f t="shared" si="6"/>
      </c>
      <c r="K99" s="19">
        <f t="shared" si="7"/>
      </c>
    </row>
    <row r="100" spans="1:11" ht="12.75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5"/>
      <c r="H100" s="26">
        <f t="shared" si="4"/>
      </c>
      <c r="I100" s="26">
        <f t="shared" si="5"/>
      </c>
      <c r="J100" s="26">
        <f t="shared" si="6"/>
      </c>
      <c r="K100" s="19">
        <f t="shared" si="7"/>
      </c>
    </row>
    <row r="101" spans="1:11" ht="12.75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IF(Soutěžící!H99="","",Soutěžící!H99)</f>
      </c>
      <c r="E101" s="25"/>
      <c r="F101" s="25"/>
      <c r="G101" s="25"/>
      <c r="H101" s="26">
        <f aca="true" t="shared" si="8" ref="H101:H150">IF(COUNT(E101:F101)=0,"",SUM(E101:F101))</f>
      </c>
      <c r="I101" s="26">
        <f t="shared" si="5"/>
      </c>
      <c r="J101" s="26">
        <f aca="true" t="shared" si="9" ref="J101:J150">IF(COUNT(I101)=0,"",I101+IF(COUNT(G101)=0,0,(99-G101)/100))</f>
      </c>
      <c r="K101" s="19">
        <f t="shared" si="7"/>
      </c>
    </row>
    <row r="102" spans="1:11" ht="12.75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IF(Soutěžící!H100="","",Soutěžící!H100)</f>
      </c>
      <c r="E102" s="25"/>
      <c r="F102" s="25"/>
      <c r="G102" s="25"/>
      <c r="H102" s="26">
        <f t="shared" si="8"/>
      </c>
      <c r="I102" s="26">
        <f t="shared" si="5"/>
      </c>
      <c r="J102" s="26">
        <f t="shared" si="9"/>
      </c>
      <c r="K102" s="19">
        <f t="shared" si="7"/>
      </c>
    </row>
    <row r="103" spans="1:11" ht="12.75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IF(Soutěžící!H101="","",Soutěžící!H101)</f>
      </c>
      <c r="E103" s="25"/>
      <c r="F103" s="25"/>
      <c r="G103" s="25"/>
      <c r="H103" s="26">
        <f t="shared" si="8"/>
      </c>
      <c r="I103" s="26">
        <f t="shared" si="5"/>
      </c>
      <c r="J103" s="26">
        <f t="shared" si="9"/>
      </c>
      <c r="K103" s="19">
        <f t="shared" si="7"/>
      </c>
    </row>
    <row r="104" spans="1:11" ht="12.75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IF(Soutěžící!H102="","",Soutěžící!H102)</f>
      </c>
      <c r="E104" s="25"/>
      <c r="F104" s="25"/>
      <c r="G104" s="25"/>
      <c r="H104" s="26">
        <f t="shared" si="8"/>
      </c>
      <c r="I104" s="26">
        <f t="shared" si="5"/>
      </c>
      <c r="J104" s="26">
        <f t="shared" si="9"/>
      </c>
      <c r="K104" s="19">
        <f t="shared" si="7"/>
      </c>
    </row>
    <row r="105" spans="1:11" ht="12.75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IF(Soutěžící!H103="","",Soutěžící!H103)</f>
      </c>
      <c r="E105" s="25"/>
      <c r="F105" s="25"/>
      <c r="G105" s="25"/>
      <c r="H105" s="26">
        <f t="shared" si="8"/>
      </c>
      <c r="I105" s="26">
        <f t="shared" si="5"/>
      </c>
      <c r="J105" s="26">
        <f t="shared" si="9"/>
      </c>
      <c r="K105" s="19">
        <f t="shared" si="7"/>
      </c>
    </row>
    <row r="106" spans="1:11" ht="12.75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IF(Soutěžící!H104="","",Soutěžící!H104)</f>
      </c>
      <c r="E106" s="25"/>
      <c r="F106" s="25"/>
      <c r="G106" s="25"/>
      <c r="H106" s="26">
        <f t="shared" si="8"/>
      </c>
      <c r="I106" s="26">
        <f t="shared" si="5"/>
      </c>
      <c r="J106" s="26">
        <f t="shared" si="9"/>
      </c>
      <c r="K106" s="19">
        <f t="shared" si="7"/>
      </c>
    </row>
    <row r="107" spans="1:11" ht="12.75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IF(Soutěžící!H105="","",Soutěžící!H105)</f>
      </c>
      <c r="E107" s="25"/>
      <c r="F107" s="25"/>
      <c r="G107" s="25"/>
      <c r="H107" s="26">
        <f t="shared" si="8"/>
      </c>
      <c r="I107" s="26">
        <f t="shared" si="5"/>
      </c>
      <c r="J107" s="26">
        <f t="shared" si="9"/>
      </c>
      <c r="K107" s="19">
        <f t="shared" si="7"/>
      </c>
    </row>
    <row r="108" spans="1:11" ht="12.75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IF(Soutěžící!H106="","",Soutěžící!H106)</f>
      </c>
      <c r="E108" s="25"/>
      <c r="F108" s="25"/>
      <c r="G108" s="25"/>
      <c r="H108" s="26">
        <f t="shared" si="8"/>
      </c>
      <c r="I108" s="26">
        <f t="shared" si="5"/>
      </c>
      <c r="J108" s="26">
        <f t="shared" si="9"/>
      </c>
      <c r="K108" s="19">
        <f t="shared" si="7"/>
      </c>
    </row>
    <row r="109" spans="1:11" ht="12.75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IF(Soutěžící!H107="","",Soutěžící!H107)</f>
      </c>
      <c r="E109" s="25"/>
      <c r="F109" s="25"/>
      <c r="G109" s="25"/>
      <c r="H109" s="26">
        <f t="shared" si="8"/>
      </c>
      <c r="I109" s="26">
        <f t="shared" si="5"/>
      </c>
      <c r="J109" s="26">
        <f t="shared" si="9"/>
      </c>
      <c r="K109" s="19">
        <f t="shared" si="7"/>
      </c>
    </row>
    <row r="110" spans="1:11" ht="12.75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IF(Soutěžící!H108="","",Soutěžící!H108)</f>
      </c>
      <c r="E110" s="25"/>
      <c r="F110" s="25"/>
      <c r="G110" s="25"/>
      <c r="H110" s="26">
        <f t="shared" si="8"/>
      </c>
      <c r="I110" s="26">
        <f t="shared" si="5"/>
      </c>
      <c r="J110" s="26">
        <f t="shared" si="9"/>
      </c>
      <c r="K110" s="19">
        <f t="shared" si="7"/>
      </c>
    </row>
    <row r="111" spans="1:11" ht="12.75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IF(Soutěžící!H109="","",Soutěžící!H109)</f>
      </c>
      <c r="E111" s="25"/>
      <c r="F111" s="25"/>
      <c r="G111" s="25"/>
      <c r="H111" s="26">
        <f t="shared" si="8"/>
      </c>
      <c r="I111" s="26">
        <f t="shared" si="5"/>
      </c>
      <c r="J111" s="26">
        <f t="shared" si="9"/>
      </c>
      <c r="K111" s="19">
        <f t="shared" si="7"/>
      </c>
    </row>
    <row r="112" spans="1:11" ht="12.75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IF(Soutěžící!H110="","",Soutěžící!H110)</f>
      </c>
      <c r="E112" s="25"/>
      <c r="F112" s="25"/>
      <c r="G112" s="25"/>
      <c r="H112" s="26">
        <f t="shared" si="8"/>
      </c>
      <c r="I112" s="26">
        <f t="shared" si="5"/>
      </c>
      <c r="J112" s="26">
        <f t="shared" si="9"/>
      </c>
      <c r="K112" s="19">
        <f t="shared" si="7"/>
      </c>
    </row>
    <row r="113" spans="1:11" ht="12.75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IF(Soutěžící!H111="","",Soutěžící!H111)</f>
      </c>
      <c r="E113" s="25"/>
      <c r="F113" s="25"/>
      <c r="G113" s="25"/>
      <c r="H113" s="26">
        <f t="shared" si="8"/>
      </c>
      <c r="I113" s="26">
        <f t="shared" si="5"/>
      </c>
      <c r="J113" s="26">
        <f t="shared" si="9"/>
      </c>
      <c r="K113" s="19">
        <f t="shared" si="7"/>
      </c>
    </row>
    <row r="114" spans="1:11" ht="12.75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IF(Soutěžící!H112="","",Soutěžící!H112)</f>
      </c>
      <c r="E114" s="25"/>
      <c r="F114" s="25"/>
      <c r="G114" s="25"/>
      <c r="H114" s="26">
        <f t="shared" si="8"/>
      </c>
      <c r="I114" s="26">
        <f t="shared" si="5"/>
      </c>
      <c r="J114" s="26">
        <f t="shared" si="9"/>
      </c>
      <c r="K114" s="19">
        <f t="shared" si="7"/>
      </c>
    </row>
    <row r="115" spans="1:11" ht="12.75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IF(Soutěžící!H113="","",Soutěžící!H113)</f>
      </c>
      <c r="E115" s="25"/>
      <c r="F115" s="25"/>
      <c r="G115" s="25"/>
      <c r="H115" s="26">
        <f t="shared" si="8"/>
      </c>
      <c r="I115" s="26">
        <f t="shared" si="5"/>
      </c>
      <c r="J115" s="26">
        <f t="shared" si="9"/>
      </c>
      <c r="K115" s="19">
        <f t="shared" si="7"/>
      </c>
    </row>
    <row r="116" spans="1:11" ht="12.75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IF(Soutěžící!H114="","",Soutěžící!H114)</f>
      </c>
      <c r="E116" s="25"/>
      <c r="F116" s="25"/>
      <c r="G116" s="25"/>
      <c r="H116" s="26">
        <f t="shared" si="8"/>
      </c>
      <c r="I116" s="26">
        <f t="shared" si="5"/>
      </c>
      <c r="J116" s="26">
        <f t="shared" si="9"/>
      </c>
      <c r="K116" s="19">
        <f t="shared" si="7"/>
      </c>
    </row>
    <row r="117" spans="1:11" ht="12.75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IF(Soutěžící!H115="","",Soutěžící!H115)</f>
      </c>
      <c r="E117" s="25"/>
      <c r="F117" s="25"/>
      <c r="G117" s="25"/>
      <c r="H117" s="26">
        <f t="shared" si="8"/>
      </c>
      <c r="I117" s="26">
        <f t="shared" si="5"/>
      </c>
      <c r="J117" s="26">
        <f t="shared" si="9"/>
      </c>
      <c r="K117" s="19">
        <f t="shared" si="7"/>
      </c>
    </row>
    <row r="118" spans="1:11" ht="12.75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IF(Soutěžící!H116="","",Soutěžící!H116)</f>
      </c>
      <c r="E118" s="25"/>
      <c r="F118" s="25"/>
      <c r="G118" s="25"/>
      <c r="H118" s="26">
        <f t="shared" si="8"/>
      </c>
      <c r="I118" s="26">
        <f t="shared" si="5"/>
      </c>
      <c r="J118" s="26">
        <f t="shared" si="9"/>
      </c>
      <c r="K118" s="19">
        <f t="shared" si="7"/>
      </c>
    </row>
    <row r="119" spans="1:11" ht="12.75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IF(Soutěžící!H117="","",Soutěžící!H117)</f>
      </c>
      <c r="E119" s="25"/>
      <c r="F119" s="25"/>
      <c r="G119" s="25"/>
      <c r="H119" s="26">
        <f t="shared" si="8"/>
      </c>
      <c r="I119" s="26">
        <f t="shared" si="5"/>
      </c>
      <c r="J119" s="26">
        <f t="shared" si="9"/>
      </c>
      <c r="K119" s="19">
        <f t="shared" si="7"/>
      </c>
    </row>
    <row r="120" spans="1:11" ht="12.75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IF(Soutěžící!H118="","",Soutěžící!H118)</f>
      </c>
      <c r="E120" s="25"/>
      <c r="F120" s="25"/>
      <c r="G120" s="25"/>
      <c r="H120" s="26">
        <f t="shared" si="8"/>
      </c>
      <c r="I120" s="26">
        <f t="shared" si="5"/>
      </c>
      <c r="J120" s="26">
        <f t="shared" si="9"/>
      </c>
      <c r="K120" s="19">
        <f t="shared" si="7"/>
      </c>
    </row>
    <row r="121" spans="1:11" ht="12.75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IF(Soutěžící!H119="","",Soutěžící!H119)</f>
      </c>
      <c r="E121" s="25"/>
      <c r="F121" s="25"/>
      <c r="G121" s="25"/>
      <c r="H121" s="26">
        <f t="shared" si="8"/>
      </c>
      <c r="I121" s="26">
        <f t="shared" si="5"/>
      </c>
      <c r="J121" s="26">
        <f t="shared" si="9"/>
      </c>
      <c r="K121" s="19">
        <f t="shared" si="7"/>
      </c>
    </row>
    <row r="122" spans="1:11" ht="12.75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IF(Soutěžící!H120="","",Soutěžící!H120)</f>
      </c>
      <c r="E122" s="25"/>
      <c r="F122" s="25"/>
      <c r="G122" s="25"/>
      <c r="H122" s="26">
        <f t="shared" si="8"/>
      </c>
      <c r="I122" s="26">
        <f t="shared" si="5"/>
      </c>
      <c r="J122" s="26">
        <f t="shared" si="9"/>
      </c>
      <c r="K122" s="19">
        <f t="shared" si="7"/>
      </c>
    </row>
    <row r="123" spans="1:11" ht="12.75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IF(Soutěžící!H121="","",Soutěžící!H121)</f>
      </c>
      <c r="E123" s="25"/>
      <c r="F123" s="25"/>
      <c r="G123" s="25"/>
      <c r="H123" s="26">
        <f t="shared" si="8"/>
      </c>
      <c r="I123" s="26">
        <f t="shared" si="5"/>
      </c>
      <c r="J123" s="26">
        <f t="shared" si="9"/>
      </c>
      <c r="K123" s="19">
        <f t="shared" si="7"/>
      </c>
    </row>
    <row r="124" spans="1:11" ht="12.75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IF(Soutěžící!H122="","",Soutěžící!H122)</f>
      </c>
      <c r="E124" s="25"/>
      <c r="F124" s="25"/>
      <c r="G124" s="25"/>
      <c r="H124" s="26">
        <f t="shared" si="8"/>
      </c>
      <c r="I124" s="26">
        <f t="shared" si="5"/>
      </c>
      <c r="J124" s="26">
        <f t="shared" si="9"/>
      </c>
      <c r="K124" s="19">
        <f t="shared" si="7"/>
      </c>
    </row>
    <row r="125" spans="1:11" ht="12.75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IF(Soutěžící!H123="","",Soutěžící!H123)</f>
      </c>
      <c r="E125" s="25"/>
      <c r="F125" s="25"/>
      <c r="G125" s="25"/>
      <c r="H125" s="26">
        <f t="shared" si="8"/>
      </c>
      <c r="I125" s="26">
        <f t="shared" si="5"/>
      </c>
      <c r="J125" s="26">
        <f t="shared" si="9"/>
      </c>
      <c r="K125" s="19">
        <f t="shared" si="7"/>
      </c>
    </row>
    <row r="126" spans="1:11" ht="12.75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IF(Soutěžící!H124="","",Soutěžící!H124)</f>
      </c>
      <c r="E126" s="25"/>
      <c r="F126" s="25"/>
      <c r="G126" s="25"/>
      <c r="H126" s="26">
        <f t="shared" si="8"/>
      </c>
      <c r="I126" s="26">
        <f t="shared" si="5"/>
      </c>
      <c r="J126" s="26">
        <f t="shared" si="9"/>
      </c>
      <c r="K126" s="19">
        <f t="shared" si="7"/>
      </c>
    </row>
    <row r="127" spans="1:11" ht="12.75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IF(Soutěžící!H125="","",Soutěžící!H125)</f>
      </c>
      <c r="E127" s="25"/>
      <c r="F127" s="25"/>
      <c r="G127" s="25"/>
      <c r="H127" s="26">
        <f t="shared" si="8"/>
      </c>
      <c r="I127" s="26">
        <f t="shared" si="5"/>
      </c>
      <c r="J127" s="26">
        <f t="shared" si="9"/>
      </c>
      <c r="K127" s="19">
        <f t="shared" si="7"/>
      </c>
    </row>
    <row r="128" spans="1:11" ht="12.75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IF(Soutěžící!H126="","",Soutěžící!H126)</f>
      </c>
      <c r="E128" s="25"/>
      <c r="F128" s="25"/>
      <c r="G128" s="25"/>
      <c r="H128" s="26">
        <f t="shared" si="8"/>
      </c>
      <c r="I128" s="26">
        <f t="shared" si="5"/>
      </c>
      <c r="J128" s="26">
        <f t="shared" si="9"/>
      </c>
      <c r="K128" s="19">
        <f t="shared" si="7"/>
      </c>
    </row>
    <row r="129" spans="1:11" ht="12.75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IF(Soutěžící!H127="","",Soutěžící!H127)</f>
      </c>
      <c r="E129" s="25"/>
      <c r="F129" s="25"/>
      <c r="G129" s="25"/>
      <c r="H129" s="26">
        <f t="shared" si="8"/>
      </c>
      <c r="I129" s="26">
        <f t="shared" si="5"/>
      </c>
      <c r="J129" s="26">
        <f t="shared" si="9"/>
      </c>
      <c r="K129" s="19">
        <f t="shared" si="7"/>
      </c>
    </row>
    <row r="130" spans="1:11" ht="12.75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IF(Soutěžící!H128="","",Soutěžící!H128)</f>
      </c>
      <c r="E130" s="25"/>
      <c r="F130" s="25"/>
      <c r="G130" s="25"/>
      <c r="H130" s="26">
        <f t="shared" si="8"/>
      </c>
      <c r="I130" s="26">
        <f t="shared" si="5"/>
      </c>
      <c r="J130" s="26">
        <f t="shared" si="9"/>
      </c>
      <c r="K130" s="19">
        <f t="shared" si="7"/>
      </c>
    </row>
    <row r="131" spans="1:11" ht="12.75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IF(Soutěžící!H129="","",Soutěžící!H129)</f>
      </c>
      <c r="E131" s="25"/>
      <c r="F131" s="25"/>
      <c r="G131" s="25"/>
      <c r="H131" s="26">
        <f t="shared" si="8"/>
      </c>
      <c r="I131" s="26">
        <f t="shared" si="5"/>
      </c>
      <c r="J131" s="26">
        <f t="shared" si="9"/>
      </c>
      <c r="K131" s="19">
        <f t="shared" si="7"/>
      </c>
    </row>
    <row r="132" spans="1:11" ht="12.75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IF(Soutěžící!H130="","",Soutěžící!H130)</f>
      </c>
      <c r="E132" s="25"/>
      <c r="F132" s="25"/>
      <c r="G132" s="25"/>
      <c r="H132" s="26">
        <f t="shared" si="8"/>
      </c>
      <c r="I132" s="26">
        <f t="shared" si="5"/>
      </c>
      <c r="J132" s="26">
        <f t="shared" si="9"/>
      </c>
      <c r="K132" s="19">
        <f t="shared" si="7"/>
      </c>
    </row>
    <row r="133" spans="1:11" ht="12.75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IF(Soutěžící!H131="","",Soutěžící!H131)</f>
      </c>
      <c r="E133" s="25"/>
      <c r="F133" s="25"/>
      <c r="G133" s="25"/>
      <c r="H133" s="26">
        <f t="shared" si="8"/>
      </c>
      <c r="I133" s="26">
        <f t="shared" si="5"/>
      </c>
      <c r="J133" s="26">
        <f t="shared" si="9"/>
      </c>
      <c r="K133" s="19">
        <f t="shared" si="7"/>
      </c>
    </row>
    <row r="134" spans="1:11" ht="12.75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IF(Soutěžící!H132="","",Soutěžící!H132)</f>
      </c>
      <c r="E134" s="25"/>
      <c r="F134" s="25"/>
      <c r="G134" s="25"/>
      <c r="H134" s="26">
        <f t="shared" si="8"/>
      </c>
      <c r="I134" s="26">
        <f t="shared" si="5"/>
      </c>
      <c r="J134" s="26">
        <f t="shared" si="9"/>
      </c>
      <c r="K134" s="19">
        <f t="shared" si="7"/>
      </c>
    </row>
    <row r="135" spans="1:11" ht="12.75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IF(Soutěžící!H133="","",Soutěžící!H133)</f>
      </c>
      <c r="E135" s="25"/>
      <c r="F135" s="25"/>
      <c r="G135" s="25"/>
      <c r="H135" s="26">
        <f t="shared" si="8"/>
      </c>
      <c r="I135" s="26">
        <f aca="true" t="shared" si="10" ref="I135:I150">IF(COUNT(H135)=0,"",H135*$B$3)</f>
      </c>
      <c r="J135" s="26">
        <f t="shared" si="9"/>
      </c>
      <c r="K135" s="19">
        <f aca="true" t="shared" si="11" ref="K135:K150">IF(COUNT(J135)=0,"",RANK(J135,J$6:J$150))</f>
      </c>
    </row>
    <row r="136" spans="1:11" ht="12.75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IF(Soutěžící!H134="","",Soutěžící!H134)</f>
      </c>
      <c r="E136" s="25"/>
      <c r="F136" s="25"/>
      <c r="G136" s="25"/>
      <c r="H136" s="26">
        <f t="shared" si="8"/>
      </c>
      <c r="I136" s="26">
        <f t="shared" si="10"/>
      </c>
      <c r="J136" s="26">
        <f t="shared" si="9"/>
      </c>
      <c r="K136" s="19">
        <f t="shared" si="11"/>
      </c>
    </row>
    <row r="137" spans="1:11" ht="12.75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IF(Soutěžící!H135="","",Soutěžící!H135)</f>
      </c>
      <c r="E137" s="25"/>
      <c r="F137" s="25"/>
      <c r="G137" s="25"/>
      <c r="H137" s="26">
        <f t="shared" si="8"/>
      </c>
      <c r="I137" s="26">
        <f t="shared" si="10"/>
      </c>
      <c r="J137" s="26">
        <f t="shared" si="9"/>
      </c>
      <c r="K137" s="19">
        <f t="shared" si="11"/>
      </c>
    </row>
    <row r="138" spans="1:11" ht="12.75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IF(Soutěžící!H136="","",Soutěžící!H136)</f>
      </c>
      <c r="E138" s="25"/>
      <c r="F138" s="25"/>
      <c r="G138" s="25"/>
      <c r="H138" s="26">
        <f t="shared" si="8"/>
      </c>
      <c r="I138" s="26">
        <f t="shared" si="10"/>
      </c>
      <c r="J138" s="26">
        <f t="shared" si="9"/>
      </c>
      <c r="K138" s="19">
        <f t="shared" si="11"/>
      </c>
    </row>
    <row r="139" spans="1:11" ht="12.75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IF(Soutěžící!H137="","",Soutěžící!H137)</f>
      </c>
      <c r="E139" s="25"/>
      <c r="F139" s="25"/>
      <c r="G139" s="25"/>
      <c r="H139" s="26">
        <f t="shared" si="8"/>
      </c>
      <c r="I139" s="26">
        <f t="shared" si="10"/>
      </c>
      <c r="J139" s="26">
        <f t="shared" si="9"/>
      </c>
      <c r="K139" s="19">
        <f t="shared" si="11"/>
      </c>
    </row>
    <row r="140" spans="1:11" ht="12.75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IF(Soutěžící!H138="","",Soutěžící!H138)</f>
      </c>
      <c r="E140" s="25"/>
      <c r="F140" s="25"/>
      <c r="G140" s="25"/>
      <c r="H140" s="26">
        <f t="shared" si="8"/>
      </c>
      <c r="I140" s="26">
        <f t="shared" si="10"/>
      </c>
      <c r="J140" s="26">
        <f t="shared" si="9"/>
      </c>
      <c r="K140" s="19">
        <f t="shared" si="11"/>
      </c>
    </row>
    <row r="141" spans="1:11" ht="12.75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IF(Soutěžící!H139="","",Soutěžící!H139)</f>
      </c>
      <c r="E141" s="25"/>
      <c r="F141" s="25"/>
      <c r="G141" s="25"/>
      <c r="H141" s="26">
        <f t="shared" si="8"/>
      </c>
      <c r="I141" s="26">
        <f t="shared" si="10"/>
      </c>
      <c r="J141" s="26">
        <f t="shared" si="9"/>
      </c>
      <c r="K141" s="19">
        <f t="shared" si="11"/>
      </c>
    </row>
    <row r="142" spans="1:11" ht="12.75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IF(Soutěžící!H140="","",Soutěžící!H140)</f>
      </c>
      <c r="E142" s="25"/>
      <c r="F142" s="25"/>
      <c r="G142" s="25"/>
      <c r="H142" s="26">
        <f t="shared" si="8"/>
      </c>
      <c r="I142" s="26">
        <f t="shared" si="10"/>
      </c>
      <c r="J142" s="26">
        <f t="shared" si="9"/>
      </c>
      <c r="K142" s="19">
        <f t="shared" si="11"/>
      </c>
    </row>
    <row r="143" spans="1:11" ht="12.75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IF(Soutěžící!H141="","",Soutěžící!H141)</f>
      </c>
      <c r="E143" s="25"/>
      <c r="F143" s="25"/>
      <c r="G143" s="25"/>
      <c r="H143" s="26">
        <f t="shared" si="8"/>
      </c>
      <c r="I143" s="26">
        <f t="shared" si="10"/>
      </c>
      <c r="J143" s="26">
        <f t="shared" si="9"/>
      </c>
      <c r="K143" s="19">
        <f t="shared" si="11"/>
      </c>
    </row>
    <row r="144" spans="1:11" ht="12.75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IF(Soutěžící!H142="","",Soutěžící!H142)</f>
      </c>
      <c r="E144" s="25"/>
      <c r="F144" s="25"/>
      <c r="G144" s="25"/>
      <c r="H144" s="26">
        <f t="shared" si="8"/>
      </c>
      <c r="I144" s="26">
        <f t="shared" si="10"/>
      </c>
      <c r="J144" s="26">
        <f t="shared" si="9"/>
      </c>
      <c r="K144" s="19">
        <f t="shared" si="11"/>
      </c>
    </row>
    <row r="145" spans="1:11" ht="12.75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IF(Soutěžící!H143="","",Soutěžící!H143)</f>
      </c>
      <c r="E145" s="25"/>
      <c r="F145" s="25"/>
      <c r="G145" s="25"/>
      <c r="H145" s="26">
        <f t="shared" si="8"/>
      </c>
      <c r="I145" s="26">
        <f t="shared" si="10"/>
      </c>
      <c r="J145" s="26">
        <f t="shared" si="9"/>
      </c>
      <c r="K145" s="19">
        <f t="shared" si="11"/>
      </c>
    </row>
    <row r="146" spans="1:11" ht="12.75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IF(Soutěžící!H144="","",Soutěžící!H144)</f>
      </c>
      <c r="E146" s="25"/>
      <c r="F146" s="25"/>
      <c r="G146" s="25"/>
      <c r="H146" s="26">
        <f t="shared" si="8"/>
      </c>
      <c r="I146" s="26">
        <f t="shared" si="10"/>
      </c>
      <c r="J146" s="26">
        <f t="shared" si="9"/>
      </c>
      <c r="K146" s="19">
        <f t="shared" si="11"/>
      </c>
    </row>
    <row r="147" spans="1:11" ht="12.75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IF(Soutěžící!H145="","",Soutěžící!H145)</f>
      </c>
      <c r="E147" s="25"/>
      <c r="F147" s="25"/>
      <c r="G147" s="25"/>
      <c r="H147" s="26">
        <f t="shared" si="8"/>
      </c>
      <c r="I147" s="26">
        <f t="shared" si="10"/>
      </c>
      <c r="J147" s="26">
        <f t="shared" si="9"/>
      </c>
      <c r="K147" s="19">
        <f t="shared" si="11"/>
      </c>
    </row>
    <row r="148" spans="1:11" ht="12.75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IF(Soutěžící!H146="","",Soutěžící!H146)</f>
      </c>
      <c r="E148" s="25"/>
      <c r="F148" s="25"/>
      <c r="G148" s="25"/>
      <c r="H148" s="26">
        <f t="shared" si="8"/>
      </c>
      <c r="I148" s="26">
        <f t="shared" si="10"/>
      </c>
      <c r="J148" s="26">
        <f t="shared" si="9"/>
      </c>
      <c r="K148" s="19">
        <f t="shared" si="11"/>
      </c>
    </row>
    <row r="149" spans="1:11" ht="12.75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IF(Soutěžící!H147="","",Soutěžící!H147)</f>
      </c>
      <c r="E149" s="25"/>
      <c r="F149" s="25"/>
      <c r="G149" s="25"/>
      <c r="H149" s="26">
        <f t="shared" si="8"/>
      </c>
      <c r="I149" s="26">
        <f t="shared" si="10"/>
      </c>
      <c r="J149" s="26">
        <f t="shared" si="9"/>
      </c>
      <c r="K149" s="19">
        <f t="shared" si="11"/>
      </c>
    </row>
    <row r="150" spans="1:11" ht="13.5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IF(Soutěžící!H148="","",Soutěžící!H148)</f>
      </c>
      <c r="E150" s="27"/>
      <c r="F150" s="27"/>
      <c r="G150" s="27"/>
      <c r="H150" s="28">
        <f t="shared" si="8"/>
      </c>
      <c r="I150" s="28">
        <f t="shared" si="10"/>
      </c>
      <c r="J150" s="28">
        <f t="shared" si="9"/>
      </c>
      <c r="K150" s="29">
        <f t="shared" si="11"/>
      </c>
    </row>
    <row r="15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B2:G19"/>
  <sheetViews>
    <sheetView zoomScalePageLayoutView="0" workbookViewId="0" topLeftCell="A1">
      <selection activeCell="B2" sqref="B2:G19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6.25390625" style="0" bestFit="1" customWidth="1"/>
    <col min="5" max="5" width="5.625" style="0" bestFit="1" customWidth="1"/>
    <col min="6" max="6" width="6.00390625" style="0" bestFit="1" customWidth="1"/>
    <col min="7" max="7" width="3.375" style="0" bestFit="1" customWidth="1"/>
  </cols>
  <sheetData>
    <row r="2" ht="15.75">
      <c r="B2" s="80" t="s">
        <v>104</v>
      </c>
    </row>
    <row r="4" spans="2:7" ht="13.5" thickBot="1">
      <c r="B4" s="79" t="s">
        <v>15</v>
      </c>
      <c r="C4" s="79" t="s">
        <v>2</v>
      </c>
      <c r="D4" s="79" t="s">
        <v>77</v>
      </c>
      <c r="E4" s="79" t="s">
        <v>34</v>
      </c>
      <c r="F4" s="79" t="s">
        <v>102</v>
      </c>
      <c r="G4" s="79" t="s">
        <v>14</v>
      </c>
    </row>
    <row r="5" spans="2:7" ht="13.5" thickTop="1">
      <c r="B5" s="23">
        <v>1</v>
      </c>
      <c r="C5" s="23">
        <v>103</v>
      </c>
      <c r="D5" s="23" t="s">
        <v>91</v>
      </c>
      <c r="E5" s="23">
        <v>16</v>
      </c>
      <c r="F5" s="23">
        <v>52.04</v>
      </c>
      <c r="G5" s="23">
        <v>96</v>
      </c>
    </row>
    <row r="6" spans="2:7" ht="12.75">
      <c r="B6" s="26">
        <v>2</v>
      </c>
      <c r="C6" s="26">
        <v>40</v>
      </c>
      <c r="D6" s="26" t="s">
        <v>84</v>
      </c>
      <c r="E6" s="26">
        <v>15</v>
      </c>
      <c r="F6" s="26">
        <v>40.17</v>
      </c>
      <c r="G6" s="26">
        <v>90</v>
      </c>
    </row>
    <row r="7" spans="2:7" ht="12.75">
      <c r="B7" s="26">
        <v>3</v>
      </c>
      <c r="C7" s="26">
        <v>39</v>
      </c>
      <c r="D7" s="26" t="s">
        <v>83</v>
      </c>
      <c r="E7" s="26">
        <v>15</v>
      </c>
      <c r="F7" s="26">
        <v>43.84</v>
      </c>
      <c r="G7" s="26">
        <v>90</v>
      </c>
    </row>
    <row r="8" spans="2:7" ht="12.75">
      <c r="B8" s="26">
        <v>4</v>
      </c>
      <c r="C8" s="26">
        <v>83</v>
      </c>
      <c r="D8" s="26" t="s">
        <v>89</v>
      </c>
      <c r="E8" s="26">
        <v>13</v>
      </c>
      <c r="F8" s="26">
        <v>40.74</v>
      </c>
      <c r="G8" s="26">
        <v>78</v>
      </c>
    </row>
    <row r="9" spans="2:7" ht="12.75">
      <c r="B9" s="26">
        <v>5</v>
      </c>
      <c r="C9" s="26">
        <v>18</v>
      </c>
      <c r="D9" s="26" t="s">
        <v>78</v>
      </c>
      <c r="E9" s="26">
        <v>12</v>
      </c>
      <c r="F9" s="26">
        <v>54.33</v>
      </c>
      <c r="G9" s="26">
        <v>72</v>
      </c>
    </row>
    <row r="10" spans="2:7" ht="12.75">
      <c r="B10" s="26">
        <v>6</v>
      </c>
      <c r="C10" s="26">
        <v>43</v>
      </c>
      <c r="D10" s="26" t="s">
        <v>85</v>
      </c>
      <c r="E10" s="26">
        <v>11</v>
      </c>
      <c r="F10" s="26">
        <v>41.78</v>
      </c>
      <c r="G10" s="26">
        <v>66</v>
      </c>
    </row>
    <row r="11" spans="2:7" ht="12.75">
      <c r="B11" s="26">
        <v>7</v>
      </c>
      <c r="C11" s="26">
        <v>88</v>
      </c>
      <c r="D11" s="26" t="s">
        <v>90</v>
      </c>
      <c r="E11" s="26">
        <v>9</v>
      </c>
      <c r="F11" s="26">
        <v>57.47</v>
      </c>
      <c r="G11" s="26">
        <v>54</v>
      </c>
    </row>
    <row r="12" spans="2:7" ht="12.75">
      <c r="B12" s="26">
        <v>8</v>
      </c>
      <c r="C12" s="26">
        <v>44</v>
      </c>
      <c r="D12" s="26" t="s">
        <v>86</v>
      </c>
      <c r="E12" s="26">
        <v>6</v>
      </c>
      <c r="F12" s="26">
        <v>52.84</v>
      </c>
      <c r="G12" s="26">
        <v>36</v>
      </c>
    </row>
    <row r="13" spans="2:7" ht="12.75">
      <c r="B13" s="26">
        <v>9</v>
      </c>
      <c r="C13" s="26">
        <v>51</v>
      </c>
      <c r="D13" s="26" t="s">
        <v>87</v>
      </c>
      <c r="E13" s="26">
        <v>6</v>
      </c>
      <c r="F13" s="26">
        <v>60</v>
      </c>
      <c r="G13" s="26">
        <v>36</v>
      </c>
    </row>
    <row r="14" spans="2:7" ht="12.75">
      <c r="B14" s="26">
        <v>10</v>
      </c>
      <c r="C14" s="26">
        <v>20</v>
      </c>
      <c r="D14" s="26" t="s">
        <v>79</v>
      </c>
      <c r="E14" s="26"/>
      <c r="F14" s="26"/>
      <c r="G14" s="26"/>
    </row>
    <row r="15" spans="2:7" ht="12.75">
      <c r="B15" s="26">
        <v>10</v>
      </c>
      <c r="C15" s="26">
        <v>22</v>
      </c>
      <c r="D15" s="26" t="s">
        <v>80</v>
      </c>
      <c r="E15" s="26"/>
      <c r="F15" s="26"/>
      <c r="G15" s="26"/>
    </row>
    <row r="16" spans="2:7" ht="12.75">
      <c r="B16" s="26">
        <v>10</v>
      </c>
      <c r="C16" s="26">
        <v>54</v>
      </c>
      <c r="D16" s="26" t="s">
        <v>88</v>
      </c>
      <c r="E16" s="26"/>
      <c r="F16" s="26"/>
      <c r="G16" s="26"/>
    </row>
    <row r="17" spans="2:7" ht="12.75">
      <c r="B17" s="26">
        <v>10</v>
      </c>
      <c r="C17" s="26">
        <v>24</v>
      </c>
      <c r="D17" s="26" t="s">
        <v>81</v>
      </c>
      <c r="E17" s="26"/>
      <c r="F17" s="26"/>
      <c r="G17" s="26"/>
    </row>
    <row r="18" spans="2:7" ht="12.75">
      <c r="B18" s="26">
        <v>10</v>
      </c>
      <c r="C18" s="26">
        <v>33</v>
      </c>
      <c r="D18" s="26" t="s">
        <v>82</v>
      </c>
      <c r="E18" s="26"/>
      <c r="F18" s="26"/>
      <c r="G18" s="26"/>
    </row>
    <row r="19" spans="2:7" ht="12.75">
      <c r="B19" s="26">
        <v>10</v>
      </c>
      <c r="C19" s="26">
        <v>45</v>
      </c>
      <c r="D19" s="26" t="s">
        <v>92</v>
      </c>
      <c r="E19" s="26"/>
      <c r="F19" s="26"/>
      <c r="G19" s="2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8"/>
  <dimension ref="A1:G150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2" sqref="E12"/>
    </sheetView>
  </sheetViews>
  <sheetFormatPr defaultColWidth="9.00390625" defaultRowHeight="12.75"/>
  <cols>
    <col min="2" max="2" width="25.75390625" style="0" customWidth="1"/>
  </cols>
  <sheetData>
    <row r="1" spans="1:4" ht="20.25">
      <c r="A1" s="37" t="s">
        <v>27</v>
      </c>
      <c r="B1" s="37"/>
      <c r="C1" s="10"/>
      <c r="D1" s="10"/>
    </row>
    <row r="2" spans="1:4" ht="12.75">
      <c r="A2" s="2" t="s">
        <v>1</v>
      </c>
      <c r="B2" s="3" t="str">
        <f>Soutěžící!$C$2</f>
        <v>Kuše</v>
      </c>
      <c r="C2" s="3"/>
      <c r="D2" s="3"/>
    </row>
    <row r="3" spans="1:4" ht="13.5" thickBot="1">
      <c r="A3" s="2" t="s">
        <v>10</v>
      </c>
      <c r="B3" s="11">
        <v>4</v>
      </c>
      <c r="C3" s="11"/>
      <c r="D3" s="11"/>
    </row>
    <row r="4" spans="1:7" ht="13.5" thickTop="1">
      <c r="A4" s="12"/>
      <c r="B4" s="13"/>
      <c r="C4" s="14"/>
      <c r="D4" s="15"/>
      <c r="E4" s="12"/>
      <c r="F4" s="38"/>
      <c r="G4" s="13"/>
    </row>
    <row r="5" spans="1:7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9" t="s">
        <v>21</v>
      </c>
      <c r="F5" s="40" t="s">
        <v>14</v>
      </c>
      <c r="G5" s="30" t="s">
        <v>15</v>
      </c>
    </row>
    <row r="6" spans="1:7" ht="13.5" thickTop="1">
      <c r="A6" s="18">
        <f>Soutěžící!A4</f>
        <v>40</v>
      </c>
      <c r="B6" s="23" t="str">
        <f>Soutěžící!B4&amp;" "&amp;Soutěžící!C4&amp;" "&amp;Soutěžící!D4</f>
        <v>Bochníček Jiří  </v>
      </c>
      <c r="C6" s="31" t="str">
        <f>IF(Soutěžící!E4="","",Soutěžící!E4)</f>
        <v>kuše</v>
      </c>
      <c r="D6" s="20">
        <f>IF(Soutěžící!H4="","",Soutěžící!H4)</f>
      </c>
      <c r="E6" s="21">
        <v>17</v>
      </c>
      <c r="F6" s="23">
        <f>IF(COUNT(E6)=0,"",E6*$B$3)</f>
        <v>68</v>
      </c>
      <c r="G6" s="41">
        <f>IF(COUNT(E6)=0,"",RANK(F6,$F$6:$F$150))</f>
        <v>2</v>
      </c>
    </row>
    <row r="7" spans="1:7" ht="12.75">
      <c r="A7" s="32">
        <f>Soutěžící!A5</f>
        <v>83</v>
      </c>
      <c r="B7" s="26" t="str">
        <f>Soutěžící!B5&amp;" "&amp;Soutěžící!C5&amp;" "&amp;Soutěžící!D5</f>
        <v>Kácha Ladislav  </v>
      </c>
      <c r="C7" s="33" t="str">
        <f>IF(Soutěžící!E5="","",Soutěžící!E5)</f>
        <v>kuše</v>
      </c>
      <c r="D7" s="34">
        <f>IF(Soutěžící!H5="","",Soutěžící!H5)</f>
      </c>
      <c r="E7" s="24">
        <v>15</v>
      </c>
      <c r="F7" s="26">
        <f aca="true" t="shared" si="0" ref="F7:F70">IF(COUNT(E7)=0,"",E7*$B$3)</f>
        <v>60</v>
      </c>
      <c r="G7" s="19">
        <f aca="true" t="shared" si="1" ref="G7:G70">IF(COUNT(E7)=0,"",RANK(F7,$F$6:$F$150))</f>
        <v>3</v>
      </c>
    </row>
    <row r="8" spans="1:7" ht="12.75">
      <c r="A8" s="32">
        <f>Soutěžící!A6</f>
        <v>39</v>
      </c>
      <c r="B8" s="26" t="str">
        <f>Soutěžící!B6&amp;" "&amp;Soutěžící!C6&amp;" "&amp;Soutěžící!D6</f>
        <v>Kutílek Leoš </v>
      </c>
      <c r="C8" s="33" t="str">
        <f>IF(Soutěžící!E6="","",Soutěžící!E6)</f>
        <v>kuše</v>
      </c>
      <c r="D8" s="34">
        <f>IF(Soutěžící!H6="","",Soutěžící!H6)</f>
      </c>
      <c r="E8" s="24">
        <v>15</v>
      </c>
      <c r="F8" s="26">
        <f t="shared" si="0"/>
        <v>60</v>
      </c>
      <c r="G8" s="19">
        <f t="shared" si="1"/>
        <v>3</v>
      </c>
    </row>
    <row r="9" spans="1:7" ht="12.75">
      <c r="A9" s="32">
        <f>Soutěžící!A7</f>
        <v>18</v>
      </c>
      <c r="B9" s="26" t="str">
        <f>Soutěžící!B7&amp;" "&amp;Soutěžící!C7&amp;" "&amp;Soutěžící!D7</f>
        <v>Kvarda Zdeněk </v>
      </c>
      <c r="C9" s="33" t="str">
        <f>IF(Soutěžící!E7="","",Soutěžící!E7)</f>
        <v>kuše</v>
      </c>
      <c r="D9" s="34">
        <f>IF(Soutěžící!H7="","",Soutěžící!H7)</f>
      </c>
      <c r="E9" s="24">
        <v>15</v>
      </c>
      <c r="F9" s="26">
        <f t="shared" si="0"/>
        <v>60</v>
      </c>
      <c r="G9" s="19">
        <f t="shared" si="1"/>
        <v>3</v>
      </c>
    </row>
    <row r="10" spans="1:7" ht="12.75">
      <c r="A10" s="32">
        <f>Soutěžící!A8</f>
        <v>88</v>
      </c>
      <c r="B10" s="26" t="str">
        <f>Soutěžící!B8&amp;" "&amp;Soutěžící!C8&amp;" "&amp;Soutěžící!D8</f>
        <v>Matějek Stanislav </v>
      </c>
      <c r="C10" s="33" t="str">
        <f>IF(Soutěžící!E8="","",Soutěžící!E8)</f>
        <v>kuše</v>
      </c>
      <c r="D10" s="34">
        <f>IF(Soutěžící!H8="","",Soutěžící!H8)</f>
      </c>
      <c r="E10" s="24">
        <v>7</v>
      </c>
      <c r="F10" s="26">
        <f t="shared" si="0"/>
        <v>28</v>
      </c>
      <c r="G10" s="19">
        <f t="shared" si="1"/>
        <v>8</v>
      </c>
    </row>
    <row r="11" spans="1:7" ht="12.75">
      <c r="A11" s="32">
        <f>Soutěžící!A9</f>
        <v>20</v>
      </c>
      <c r="B11" s="26" t="str">
        <f>Soutěžící!B9&amp;" "&amp;Soutěžící!C9&amp;" "&amp;Soutěžící!D9</f>
        <v>Pácalt Vladimír   </v>
      </c>
      <c r="C11" s="33" t="str">
        <f>IF(Soutěžící!E9="","",Soutěžící!E9)</f>
        <v>kuše</v>
      </c>
      <c r="D11" s="34">
        <f>IF(Soutěžící!H9="","",Soutěžící!H9)</f>
      </c>
      <c r="E11" s="24">
        <v>0</v>
      </c>
      <c r="F11" s="26">
        <f t="shared" si="0"/>
        <v>0</v>
      </c>
      <c r="G11" s="19">
        <f t="shared" si="1"/>
        <v>11</v>
      </c>
    </row>
    <row r="12" spans="1:7" ht="12.75">
      <c r="A12" s="32">
        <f>Soutěžící!A10</f>
        <v>103</v>
      </c>
      <c r="B12" s="26" t="str">
        <f>Soutěžící!B10&amp;" "&amp;Soutěžící!C10&amp;" "&amp;Soutěžící!D10</f>
        <v>Gombík Stanislav </v>
      </c>
      <c r="C12" s="33" t="str">
        <f>IF(Soutěžící!E10="","",Soutěžící!E10)</f>
        <v>kuše</v>
      </c>
      <c r="D12" s="34">
        <f>IF(Soutěžící!H10="","",Soutěžící!H10)</f>
      </c>
      <c r="E12" s="24">
        <v>23</v>
      </c>
      <c r="F12" s="26">
        <f t="shared" si="0"/>
        <v>92</v>
      </c>
      <c r="G12" s="19">
        <f t="shared" si="1"/>
        <v>1</v>
      </c>
    </row>
    <row r="13" spans="1:7" ht="12.75">
      <c r="A13" s="32">
        <f>Soutěžící!A11</f>
        <v>22</v>
      </c>
      <c r="B13" s="26" t="str">
        <f>Soutěžící!B11&amp;" "&amp;Soutěžící!C11&amp;" "&amp;Soutěžící!D11</f>
        <v>Hrnčíř Pavel </v>
      </c>
      <c r="C13" s="33" t="str">
        <f>IF(Soutěžící!E11="","",Soutěžící!E11)</f>
        <v>kuše</v>
      </c>
      <c r="D13" s="34">
        <f>IF(Soutěžící!H11="","",Soutěžící!H11)</f>
      </c>
      <c r="E13" s="24">
        <v>0</v>
      </c>
      <c r="F13" s="26">
        <f t="shared" si="0"/>
        <v>0</v>
      </c>
      <c r="G13" s="19">
        <f t="shared" si="1"/>
        <v>11</v>
      </c>
    </row>
    <row r="14" spans="1:7" ht="12.75">
      <c r="A14" s="32">
        <f>Soutěžící!A12</f>
        <v>51</v>
      </c>
      <c r="B14" s="26" t="str">
        <f>Soutěžící!B12&amp;" "&amp;Soutěžící!C12&amp;" "&amp;Soutěžící!D12</f>
        <v>Chaloupka Lukáš </v>
      </c>
      <c r="C14" s="33" t="str">
        <f>IF(Soutěžící!E12="","",Soutěžící!E12)</f>
        <v>kuše</v>
      </c>
      <c r="D14" s="34">
        <f>IF(Soutěžící!H12="","",Soutěžící!H12)</f>
      </c>
      <c r="E14" s="24">
        <v>8</v>
      </c>
      <c r="F14" s="26">
        <f t="shared" si="0"/>
        <v>32</v>
      </c>
      <c r="G14" s="19">
        <f t="shared" si="1"/>
        <v>6</v>
      </c>
    </row>
    <row r="15" spans="1:7" ht="12.75">
      <c r="A15" s="32">
        <f>Soutěžící!A13</f>
        <v>54</v>
      </c>
      <c r="B15" s="26" t="str">
        <f>Soutěžící!B13&amp;" "&amp;Soutěžící!C13&amp;" "&amp;Soutěžící!D13</f>
        <v>Kačírek Radek  </v>
      </c>
      <c r="C15" s="33" t="str">
        <f>IF(Soutěžící!E13="","",Soutěžící!E13)</f>
        <v>kuše</v>
      </c>
      <c r="D15" s="34">
        <f>IF(Soutěžící!H13="","",Soutěžící!H13)</f>
      </c>
      <c r="E15" s="24">
        <v>0</v>
      </c>
      <c r="F15" s="26">
        <f t="shared" si="0"/>
        <v>0</v>
      </c>
      <c r="G15" s="19">
        <f t="shared" si="1"/>
        <v>11</v>
      </c>
    </row>
    <row r="16" spans="1:7" ht="12.75">
      <c r="A16" s="32">
        <f>Soutěžící!A14</f>
        <v>24</v>
      </c>
      <c r="B16" s="26" t="str">
        <f>Soutěžící!B14&amp;" "&amp;Soutěžící!C14&amp;" "&amp;Soutěžící!D14</f>
        <v>Lejsek David </v>
      </c>
      <c r="C16" s="33" t="str">
        <f>IF(Soutěžící!E14="","",Soutěžící!E14)</f>
        <v>kuše</v>
      </c>
      <c r="D16" s="34">
        <f>IF(Soutěžící!H14="","",Soutěžící!H14)</f>
      </c>
      <c r="E16" s="24">
        <v>0</v>
      </c>
      <c r="F16" s="26">
        <f t="shared" si="0"/>
        <v>0</v>
      </c>
      <c r="G16" s="19">
        <f t="shared" si="1"/>
        <v>11</v>
      </c>
    </row>
    <row r="17" spans="1:7" ht="12.75">
      <c r="A17" s="32">
        <f>Soutěžící!A15</f>
        <v>43</v>
      </c>
      <c r="B17" s="26" t="str">
        <f>Soutěžící!B15&amp;" "&amp;Soutěžící!C15&amp;" "&amp;Soutěžící!D15</f>
        <v>Pittauer Jaroslav  </v>
      </c>
      <c r="C17" s="33" t="str">
        <f>IF(Soutěžící!E15="","",Soutěžící!E15)</f>
        <v>kuše</v>
      </c>
      <c r="D17" s="34">
        <f>IF(Soutěžící!H15="","",Soutěžící!H15)</f>
      </c>
      <c r="E17" s="24">
        <v>7</v>
      </c>
      <c r="F17" s="26">
        <f t="shared" si="0"/>
        <v>28</v>
      </c>
      <c r="G17" s="19">
        <f t="shared" si="1"/>
        <v>8</v>
      </c>
    </row>
    <row r="18" spans="1:7" ht="12.75">
      <c r="A18" s="32">
        <f>Soutěžící!A16</f>
        <v>33</v>
      </c>
      <c r="B18" s="26" t="str">
        <f>Soutěžící!B16&amp;" "&amp;Soutěžící!C16&amp;" "&amp;Soutěžící!D16</f>
        <v>Růžička Tomáš </v>
      </c>
      <c r="C18" s="33" t="str">
        <f>IF(Soutěžící!E16="","",Soutěžící!E16)</f>
        <v>kuše</v>
      </c>
      <c r="D18" s="34">
        <f>IF(Soutěžící!H16="","",Soutěžící!H16)</f>
      </c>
      <c r="E18" s="24">
        <v>0</v>
      </c>
      <c r="F18" s="26">
        <f t="shared" si="0"/>
        <v>0</v>
      </c>
      <c r="G18" s="19">
        <f t="shared" si="1"/>
        <v>11</v>
      </c>
    </row>
    <row r="19" spans="1:7" ht="12.75">
      <c r="A19" s="32">
        <f>Soutěžící!A17</f>
        <v>44</v>
      </c>
      <c r="B19" s="26" t="str">
        <f>Soutěžící!B17&amp;" "&amp;Soutěžící!C17&amp;" "&amp;Soutěžící!D17</f>
        <v>Šimík Antonín </v>
      </c>
      <c r="C19" s="33" t="str">
        <f>IF(Soutěžící!E17="","",Soutěžící!E17)</f>
        <v>kuše</v>
      </c>
      <c r="D19" s="34">
        <f>IF(Soutěžící!H17="","",Soutěžící!H17)</f>
      </c>
      <c r="E19" s="24">
        <v>8</v>
      </c>
      <c r="F19" s="26">
        <f t="shared" si="0"/>
        <v>32</v>
      </c>
      <c r="G19" s="19">
        <f t="shared" si="1"/>
        <v>6</v>
      </c>
    </row>
    <row r="20" spans="1:7" ht="12.75">
      <c r="A20" s="32">
        <f>Soutěžící!A18</f>
        <v>45</v>
      </c>
      <c r="B20" s="26" t="str">
        <f>Soutěžící!B18&amp;" "&amp;Soutěžící!C18&amp;" "&amp;Soutěžící!D18</f>
        <v>Lev Daniel </v>
      </c>
      <c r="C20" s="33" t="str">
        <f>IF(Soutěžící!E18="","",Soutěžící!E18)</f>
        <v>kuše</v>
      </c>
      <c r="D20" s="34">
        <f>IF(Soutěžící!H18="","",Soutěžící!H18)</f>
      </c>
      <c r="E20" s="24">
        <v>2</v>
      </c>
      <c r="F20" s="26">
        <f t="shared" si="0"/>
        <v>8</v>
      </c>
      <c r="G20" s="19">
        <f t="shared" si="1"/>
        <v>10</v>
      </c>
    </row>
    <row r="21" spans="1:7" ht="12.75">
      <c r="A21" s="32">
        <f>Soutěžící!A19</f>
      </c>
      <c r="B21" s="26" t="str">
        <f>Soutěžící!B19&amp;" "&amp;Soutěžící!C19&amp;" "&amp;Soutěžící!D19</f>
        <v>  </v>
      </c>
      <c r="C21" s="33">
        <f>IF(Soutěžící!E19="","",Soutěžící!E19)</f>
      </c>
      <c r="D21" s="34">
        <f>IF(Soutěžící!H19="","",Soutěžící!H19)</f>
      </c>
      <c r="E21" s="24"/>
      <c r="F21" s="26">
        <f t="shared" si="0"/>
      </c>
      <c r="G21" s="19">
        <f t="shared" si="1"/>
      </c>
    </row>
    <row r="22" spans="1:7" ht="12.75">
      <c r="A22" s="32">
        <f>Soutěžící!A20</f>
      </c>
      <c r="B22" s="26" t="str">
        <f>Soutěžící!B20&amp;" "&amp;Soutěžící!C20&amp;" "&amp;Soutěžící!D20</f>
        <v>  </v>
      </c>
      <c r="C22" s="33">
        <f>IF(Soutěžící!E20="","",Soutěžící!E20)</f>
      </c>
      <c r="D22" s="34">
        <f>IF(Soutěžící!H20="","",Soutěžící!H20)</f>
      </c>
      <c r="E22" s="24"/>
      <c r="F22" s="26">
        <f t="shared" si="0"/>
      </c>
      <c r="G22" s="19">
        <f t="shared" si="1"/>
      </c>
    </row>
    <row r="23" spans="1:7" ht="12.75">
      <c r="A23" s="32">
        <f>Soutěžící!A21</f>
      </c>
      <c r="B23" s="26" t="str">
        <f>Soutěžící!B21&amp;" "&amp;Soutěžící!C21&amp;" "&amp;Soutěžící!D21</f>
        <v>  </v>
      </c>
      <c r="C23" s="33">
        <f>IF(Soutěžící!E21="","",Soutěžící!E21)</f>
      </c>
      <c r="D23" s="34">
        <f>IF(Soutěžící!H21="","",Soutěžící!H21)</f>
      </c>
      <c r="E23" s="24"/>
      <c r="F23" s="26">
        <f t="shared" si="0"/>
      </c>
      <c r="G23" s="19">
        <f t="shared" si="1"/>
      </c>
    </row>
    <row r="24" spans="1:7" ht="12.75">
      <c r="A24" s="32">
        <f>Soutěžící!A22</f>
      </c>
      <c r="B24" s="26" t="str">
        <f>Soutěžící!B22&amp;" "&amp;Soutěžící!C22&amp;" "&amp;Soutěžící!D22</f>
        <v>  </v>
      </c>
      <c r="C24" s="33">
        <f>IF(Soutěžící!E22="","",Soutěžící!E22)</f>
      </c>
      <c r="D24" s="34">
        <f>IF(Soutěžící!H22="","",Soutěžící!H22)</f>
      </c>
      <c r="E24" s="24"/>
      <c r="F24" s="26">
        <f t="shared" si="0"/>
      </c>
      <c r="G24" s="19">
        <f t="shared" si="1"/>
      </c>
    </row>
    <row r="25" spans="1:7" ht="12.75">
      <c r="A25" s="32">
        <f>Soutěžící!A23</f>
      </c>
      <c r="B25" s="26" t="str">
        <f>Soutěžící!B23&amp;" "&amp;Soutěžící!C23&amp;" "&amp;Soutěžící!D23</f>
        <v>  </v>
      </c>
      <c r="C25" s="33">
        <f>IF(Soutěžící!E23="","",Soutěžící!E23)</f>
      </c>
      <c r="D25" s="34">
        <f>IF(Soutěžící!H23="","",Soutěžící!H23)</f>
      </c>
      <c r="E25" s="24"/>
      <c r="F25" s="26">
        <f t="shared" si="0"/>
      </c>
      <c r="G25" s="19">
        <f t="shared" si="1"/>
      </c>
    </row>
    <row r="26" spans="1:7" ht="12.75">
      <c r="A26" s="32">
        <f>Soutěžící!A24</f>
      </c>
      <c r="B26" s="26" t="str">
        <f>Soutěžící!B24&amp;" "&amp;Soutěžící!C24&amp;" "&amp;Soutěžící!D24</f>
        <v>  </v>
      </c>
      <c r="C26" s="33">
        <f>IF(Soutěžící!E24="","",Soutěžící!E24)</f>
      </c>
      <c r="D26" s="34">
        <f>IF(Soutěžící!H24="","",Soutěžící!H24)</f>
      </c>
      <c r="E26" s="24"/>
      <c r="F26" s="26">
        <f t="shared" si="0"/>
      </c>
      <c r="G26" s="19">
        <f t="shared" si="1"/>
      </c>
    </row>
    <row r="27" spans="1:7" ht="12.75">
      <c r="A27" s="32">
        <f>Soutěžící!A25</f>
      </c>
      <c r="B27" s="26" t="str">
        <f>Soutěžící!B25&amp;" "&amp;Soutěžící!C25&amp;" "&amp;Soutěžící!D25</f>
        <v>  </v>
      </c>
      <c r="C27" s="33">
        <f>IF(Soutěžící!E25="","",Soutěžící!E25)</f>
      </c>
      <c r="D27" s="34">
        <f>IF(Soutěžící!H25="","",Soutěžící!H25)</f>
      </c>
      <c r="E27" s="24"/>
      <c r="F27" s="26">
        <f t="shared" si="0"/>
      </c>
      <c r="G27" s="19">
        <f t="shared" si="1"/>
      </c>
    </row>
    <row r="28" spans="1:7" ht="12.75">
      <c r="A28" s="32">
        <f>Soutěžící!A26</f>
      </c>
      <c r="B28" s="26" t="str">
        <f>Soutěžící!B26&amp;" "&amp;Soutěžící!C26&amp;" "&amp;Soutěžící!D26</f>
        <v>  </v>
      </c>
      <c r="C28" s="33">
        <f>IF(Soutěžící!E26="","",Soutěžící!E26)</f>
      </c>
      <c r="D28" s="34">
        <f>IF(Soutěžící!H26="","",Soutěžící!H26)</f>
      </c>
      <c r="E28" s="24"/>
      <c r="F28" s="26">
        <f t="shared" si="0"/>
      </c>
      <c r="G28" s="19">
        <f t="shared" si="1"/>
      </c>
    </row>
    <row r="29" spans="1:7" ht="12.75">
      <c r="A29" s="32">
        <f>Soutěžící!A27</f>
      </c>
      <c r="B29" s="26" t="str">
        <f>Soutěžící!B27&amp;" "&amp;Soutěžící!C27&amp;" "&amp;Soutěžící!D27</f>
        <v>  </v>
      </c>
      <c r="C29" s="33">
        <f>IF(Soutěžící!E27="","",Soutěžící!E27)</f>
      </c>
      <c r="D29" s="34">
        <f>IF(Soutěžící!H27="","",Soutěžící!H27)</f>
      </c>
      <c r="E29" s="24"/>
      <c r="F29" s="26">
        <f t="shared" si="0"/>
      </c>
      <c r="G29" s="19">
        <f t="shared" si="1"/>
      </c>
    </row>
    <row r="30" spans="1:7" ht="12.75">
      <c r="A30" s="32">
        <f>Soutěžící!A28</f>
      </c>
      <c r="B30" s="26" t="str">
        <f>Soutěžící!B28&amp;" "&amp;Soutěžící!C28&amp;" "&amp;Soutěžící!D28</f>
        <v>  </v>
      </c>
      <c r="C30" s="33">
        <f>IF(Soutěžící!E28="","",Soutěžící!E28)</f>
      </c>
      <c r="D30" s="34">
        <f>IF(Soutěžící!H28="","",Soutěžící!H28)</f>
      </c>
      <c r="E30" s="24"/>
      <c r="F30" s="26">
        <f t="shared" si="0"/>
      </c>
      <c r="G30" s="19">
        <f t="shared" si="1"/>
      </c>
    </row>
    <row r="31" spans="1:7" ht="12.75">
      <c r="A31" s="32">
        <f>Soutěžící!A29</f>
      </c>
      <c r="B31" s="26" t="str">
        <f>Soutěžící!B29&amp;" "&amp;Soutěžící!C29&amp;" "&amp;Soutěžící!D29</f>
        <v>  </v>
      </c>
      <c r="C31" s="33">
        <f>IF(Soutěžící!E29="","",Soutěžící!E29)</f>
      </c>
      <c r="D31" s="34">
        <f>IF(Soutěžící!H29="","",Soutěžící!H29)</f>
      </c>
      <c r="E31" s="24"/>
      <c r="F31" s="26">
        <f t="shared" si="0"/>
      </c>
      <c r="G31" s="19">
        <f t="shared" si="1"/>
      </c>
    </row>
    <row r="32" spans="1:7" ht="12.75">
      <c r="A32" s="32">
        <f>Soutěžící!A30</f>
      </c>
      <c r="B32" s="26" t="str">
        <f>Soutěžící!B30&amp;" "&amp;Soutěžící!C30&amp;" "&amp;Soutěžící!D30</f>
        <v>  </v>
      </c>
      <c r="C32" s="33">
        <f>IF(Soutěžící!E30="","",Soutěžící!E30)</f>
      </c>
      <c r="D32" s="34">
        <f>IF(Soutěžící!H30="","",Soutěžící!H30)</f>
      </c>
      <c r="E32" s="24"/>
      <c r="F32" s="26">
        <f t="shared" si="0"/>
      </c>
      <c r="G32" s="19">
        <f t="shared" si="1"/>
      </c>
    </row>
    <row r="33" spans="1:7" ht="12.75">
      <c r="A33" s="32">
        <f>Soutěžící!A31</f>
      </c>
      <c r="B33" s="26" t="str">
        <f>Soutěžící!B31&amp;" "&amp;Soutěžící!C31&amp;" "&amp;Soutěžící!D31</f>
        <v>  </v>
      </c>
      <c r="C33" s="33">
        <f>IF(Soutěžící!E31="","",Soutěžící!E31)</f>
      </c>
      <c r="D33" s="34">
        <f>IF(Soutěžící!H31="","",Soutěžící!H31)</f>
      </c>
      <c r="E33" s="24"/>
      <c r="F33" s="26">
        <f t="shared" si="0"/>
      </c>
      <c r="G33" s="19">
        <f t="shared" si="1"/>
      </c>
    </row>
    <row r="34" spans="1:7" ht="12.75">
      <c r="A34" s="32">
        <f>Soutěžící!A32</f>
      </c>
      <c r="B34" s="26" t="str">
        <f>Soutěžící!B32&amp;" "&amp;Soutěžící!C32&amp;" "&amp;Soutěžící!D32</f>
        <v>  </v>
      </c>
      <c r="C34" s="33">
        <f>IF(Soutěžící!E32="","",Soutěžící!E32)</f>
      </c>
      <c r="D34" s="34">
        <f>IF(Soutěžící!H32="","",Soutěžící!H32)</f>
      </c>
      <c r="E34" s="24"/>
      <c r="F34" s="26">
        <f t="shared" si="0"/>
      </c>
      <c r="G34" s="19">
        <f t="shared" si="1"/>
      </c>
    </row>
    <row r="35" spans="1:7" ht="12.75">
      <c r="A35" s="32">
        <f>Soutěžící!A33</f>
      </c>
      <c r="B35" s="26" t="str">
        <f>Soutěžící!B33&amp;" "&amp;Soutěžící!C33&amp;" "&amp;Soutěžící!D33</f>
        <v>  </v>
      </c>
      <c r="C35" s="33">
        <f>IF(Soutěžící!E33="","",Soutěžící!E33)</f>
      </c>
      <c r="D35" s="34">
        <f>IF(Soutěžící!H33="","",Soutěžící!H33)</f>
      </c>
      <c r="E35" s="24"/>
      <c r="F35" s="26">
        <f t="shared" si="0"/>
      </c>
      <c r="G35" s="19">
        <f t="shared" si="1"/>
      </c>
    </row>
    <row r="36" spans="1:7" ht="12.75">
      <c r="A36" s="32">
        <f>Soutěžící!A34</f>
      </c>
      <c r="B36" s="26" t="str">
        <f>Soutěžící!B34&amp;" "&amp;Soutěžící!C34&amp;" "&amp;Soutěžící!D34</f>
        <v>  </v>
      </c>
      <c r="C36" s="33">
        <f>IF(Soutěžící!E34="","",Soutěžící!E34)</f>
      </c>
      <c r="D36" s="34">
        <f>IF(Soutěžící!H34="","",Soutěžící!H34)</f>
      </c>
      <c r="E36" s="24"/>
      <c r="F36" s="26">
        <f t="shared" si="0"/>
      </c>
      <c r="G36" s="19">
        <f t="shared" si="1"/>
      </c>
    </row>
    <row r="37" spans="1:7" ht="12.75">
      <c r="A37" s="32">
        <f>Soutěžící!A35</f>
      </c>
      <c r="B37" s="26" t="str">
        <f>Soutěžící!B35&amp;" "&amp;Soutěžící!C35&amp;" "&amp;Soutěžící!D35</f>
        <v>  </v>
      </c>
      <c r="C37" s="33">
        <f>IF(Soutěžící!E35="","",Soutěžící!E35)</f>
      </c>
      <c r="D37" s="34">
        <f>IF(Soutěžící!H35="","",Soutěžící!H35)</f>
      </c>
      <c r="E37" s="24"/>
      <c r="F37" s="26">
        <f t="shared" si="0"/>
      </c>
      <c r="G37" s="19">
        <f t="shared" si="1"/>
      </c>
    </row>
    <row r="38" spans="1:7" ht="12.75">
      <c r="A38" s="32">
        <f>Soutěžící!A36</f>
      </c>
      <c r="B38" s="26" t="str">
        <f>Soutěžící!B36&amp;" "&amp;Soutěžící!C36&amp;" "&amp;Soutěžící!D36</f>
        <v>  </v>
      </c>
      <c r="C38" s="33">
        <f>IF(Soutěžící!E36="","",Soutěžící!E36)</f>
      </c>
      <c r="D38" s="34">
        <f>IF(Soutěžící!H36="","",Soutěžící!H36)</f>
      </c>
      <c r="E38" s="24"/>
      <c r="F38" s="26">
        <f t="shared" si="0"/>
      </c>
      <c r="G38" s="19">
        <f t="shared" si="1"/>
      </c>
    </row>
    <row r="39" spans="1:7" ht="12.75">
      <c r="A39" s="32">
        <f>Soutěžící!A37</f>
      </c>
      <c r="B39" s="26" t="str">
        <f>Soutěžící!B37&amp;" "&amp;Soutěžící!C37&amp;" "&amp;Soutěžící!D37</f>
        <v>  </v>
      </c>
      <c r="C39" s="33">
        <f>IF(Soutěžící!E37="","",Soutěžící!E37)</f>
      </c>
      <c r="D39" s="34">
        <f>IF(Soutěžící!H37="","",Soutěžící!H37)</f>
      </c>
      <c r="E39" s="24"/>
      <c r="F39" s="26">
        <f t="shared" si="0"/>
      </c>
      <c r="G39" s="19">
        <f t="shared" si="1"/>
      </c>
    </row>
    <row r="40" spans="1:7" ht="12.75">
      <c r="A40" s="32">
        <f>Soutěžící!A38</f>
      </c>
      <c r="B40" s="26" t="str">
        <f>Soutěžící!B38&amp;" "&amp;Soutěžící!C38&amp;" "&amp;Soutěžící!D38</f>
        <v>  </v>
      </c>
      <c r="C40" s="33">
        <f>IF(Soutěžící!E38="","",Soutěžící!E38)</f>
      </c>
      <c r="D40" s="34">
        <f>IF(Soutěžící!H38="","",Soutěžící!H38)</f>
      </c>
      <c r="E40" s="24"/>
      <c r="F40" s="26">
        <f t="shared" si="0"/>
      </c>
      <c r="G40" s="19">
        <f t="shared" si="1"/>
      </c>
    </row>
    <row r="41" spans="1:7" ht="12.75">
      <c r="A41" s="32">
        <f>Soutěžící!A39</f>
      </c>
      <c r="B41" s="26" t="str">
        <f>Soutěžící!B39&amp;" "&amp;Soutěžící!C39&amp;" "&amp;Soutěžící!D39</f>
        <v>  </v>
      </c>
      <c r="C41" s="33">
        <f>IF(Soutěžící!E39="","",Soutěžící!E39)</f>
      </c>
      <c r="D41" s="34">
        <f>IF(Soutěžící!H39="","",Soutěžící!H39)</f>
      </c>
      <c r="E41" s="24"/>
      <c r="F41" s="26">
        <f t="shared" si="0"/>
      </c>
      <c r="G41" s="19">
        <f t="shared" si="1"/>
      </c>
    </row>
    <row r="42" spans="1:7" ht="12.75">
      <c r="A42" s="32">
        <f>Soutěžící!A40</f>
      </c>
      <c r="B42" s="26" t="str">
        <f>Soutěžící!B40&amp;" "&amp;Soutěžící!C40&amp;" "&amp;Soutěžící!D40</f>
        <v>  </v>
      </c>
      <c r="C42" s="33">
        <f>IF(Soutěžící!E40="","",Soutěžící!E40)</f>
      </c>
      <c r="D42" s="34">
        <f>IF(Soutěžící!H40="","",Soutěžící!H40)</f>
      </c>
      <c r="E42" s="24"/>
      <c r="F42" s="26">
        <f t="shared" si="0"/>
      </c>
      <c r="G42" s="19">
        <f t="shared" si="1"/>
      </c>
    </row>
    <row r="43" spans="1:7" ht="12.75">
      <c r="A43" s="32">
        <f>Soutěžící!A41</f>
      </c>
      <c r="B43" s="26" t="str">
        <f>Soutěžící!B41&amp;" "&amp;Soutěžící!C41&amp;" "&amp;Soutěžící!D41</f>
        <v>  </v>
      </c>
      <c r="C43" s="33">
        <f>IF(Soutěžící!E41="","",Soutěžící!E41)</f>
      </c>
      <c r="D43" s="34">
        <f>IF(Soutěžící!H41="","",Soutěžící!H41)</f>
      </c>
      <c r="E43" s="24"/>
      <c r="F43" s="26">
        <f t="shared" si="0"/>
      </c>
      <c r="G43" s="19">
        <f t="shared" si="1"/>
      </c>
    </row>
    <row r="44" spans="1:7" ht="12.75">
      <c r="A44" s="32">
        <f>Soutěžící!A42</f>
      </c>
      <c r="B44" s="26" t="str">
        <f>Soutěžící!B42&amp;" "&amp;Soutěžící!C42&amp;" "&amp;Soutěžící!D42</f>
        <v>  </v>
      </c>
      <c r="C44" s="33">
        <f>IF(Soutěžící!E42="","",Soutěžící!E42)</f>
      </c>
      <c r="D44" s="34">
        <f>IF(Soutěžící!H42="","",Soutěžící!H42)</f>
      </c>
      <c r="E44" s="24"/>
      <c r="F44" s="26">
        <f t="shared" si="0"/>
      </c>
      <c r="G44" s="19">
        <f t="shared" si="1"/>
      </c>
    </row>
    <row r="45" spans="1:7" ht="12.75">
      <c r="A45" s="32">
        <f>Soutěžící!A43</f>
      </c>
      <c r="B45" s="26" t="str">
        <f>Soutěžící!B43&amp;" "&amp;Soutěžící!C43&amp;" "&amp;Soutěžící!D43</f>
        <v>  </v>
      </c>
      <c r="C45" s="33">
        <f>IF(Soutěžící!E43="","",Soutěžící!E43)</f>
      </c>
      <c r="D45" s="34">
        <f>IF(Soutěžící!H43="","",Soutěžící!H43)</f>
      </c>
      <c r="E45" s="24"/>
      <c r="F45" s="26">
        <f t="shared" si="0"/>
      </c>
      <c r="G45" s="19">
        <f t="shared" si="1"/>
      </c>
    </row>
    <row r="46" spans="1:7" ht="12.75">
      <c r="A46" s="32">
        <f>Soutěžící!A44</f>
      </c>
      <c r="B46" s="26" t="str">
        <f>Soutěžící!B44&amp;" "&amp;Soutěžící!C44&amp;" "&amp;Soutěžící!D44</f>
        <v>  </v>
      </c>
      <c r="C46" s="33">
        <f>IF(Soutěžící!E44="","",Soutěžící!E44)</f>
      </c>
      <c r="D46" s="34">
        <f>IF(Soutěžící!H44="","",Soutěžící!H44)</f>
      </c>
      <c r="E46" s="24"/>
      <c r="F46" s="26">
        <f t="shared" si="0"/>
      </c>
      <c r="G46" s="19">
        <f t="shared" si="1"/>
      </c>
    </row>
    <row r="47" spans="1:7" ht="12.75">
      <c r="A47" s="32">
        <f>Soutěžící!A45</f>
      </c>
      <c r="B47" s="26" t="str">
        <f>Soutěžící!B45&amp;" "&amp;Soutěžící!C45&amp;" "&amp;Soutěžící!D45</f>
        <v>  </v>
      </c>
      <c r="C47" s="33">
        <f>IF(Soutěžící!E45="","",Soutěžící!E45)</f>
      </c>
      <c r="D47" s="34">
        <f>IF(Soutěžící!H45="","",Soutěžící!H45)</f>
      </c>
      <c r="E47" s="24"/>
      <c r="F47" s="26">
        <f t="shared" si="0"/>
      </c>
      <c r="G47" s="19">
        <f t="shared" si="1"/>
      </c>
    </row>
    <row r="48" spans="1:7" ht="12.75">
      <c r="A48" s="32">
        <f>Soutěžící!A46</f>
      </c>
      <c r="B48" s="26" t="str">
        <f>Soutěžící!B46&amp;" "&amp;Soutěžící!C46&amp;" "&amp;Soutěžící!D46</f>
        <v>  </v>
      </c>
      <c r="C48" s="33">
        <f>IF(Soutěžící!E46="","",Soutěžící!E46)</f>
      </c>
      <c r="D48" s="34">
        <f>IF(Soutěžící!H46="","",Soutěžící!H46)</f>
      </c>
      <c r="E48" s="24"/>
      <c r="F48" s="26">
        <f t="shared" si="0"/>
      </c>
      <c r="G48" s="19">
        <f t="shared" si="1"/>
      </c>
    </row>
    <row r="49" spans="1:7" ht="12.75">
      <c r="A49" s="32">
        <f>Soutěžící!A47</f>
      </c>
      <c r="B49" s="26" t="str">
        <f>Soutěžící!B47&amp;" "&amp;Soutěžící!C47&amp;" "&amp;Soutěžící!D47</f>
        <v>  </v>
      </c>
      <c r="C49" s="33">
        <f>IF(Soutěžící!E47="","",Soutěžící!E47)</f>
      </c>
      <c r="D49" s="34">
        <f>IF(Soutěžící!H47="","",Soutěžící!H47)</f>
      </c>
      <c r="E49" s="24"/>
      <c r="F49" s="26">
        <f t="shared" si="0"/>
      </c>
      <c r="G49" s="19">
        <f t="shared" si="1"/>
      </c>
    </row>
    <row r="50" spans="1:7" ht="12.75">
      <c r="A50" s="32">
        <f>Soutěžící!A48</f>
      </c>
      <c r="B50" s="26" t="str">
        <f>Soutěžící!B48&amp;" "&amp;Soutěžící!C48&amp;" "&amp;Soutěžící!D48</f>
        <v>  </v>
      </c>
      <c r="C50" s="33">
        <f>IF(Soutěžící!E48="","",Soutěžící!E48)</f>
      </c>
      <c r="D50" s="34">
        <f>IF(Soutěžící!H48="","",Soutěžící!H48)</f>
      </c>
      <c r="E50" s="24"/>
      <c r="F50" s="26">
        <f t="shared" si="0"/>
      </c>
      <c r="G50" s="19">
        <f t="shared" si="1"/>
      </c>
    </row>
    <row r="51" spans="1:7" ht="12.75">
      <c r="A51" s="32">
        <f>Soutěžící!A49</f>
      </c>
      <c r="B51" s="26" t="str">
        <f>Soutěžící!B49&amp;" "&amp;Soutěžící!C49&amp;" "&amp;Soutěžící!D49</f>
        <v>  </v>
      </c>
      <c r="C51" s="33">
        <f>IF(Soutěžící!E49="","",Soutěžící!E49)</f>
      </c>
      <c r="D51" s="34">
        <f>IF(Soutěžící!H49="","",Soutěžící!H49)</f>
      </c>
      <c r="E51" s="24"/>
      <c r="F51" s="26">
        <f t="shared" si="0"/>
      </c>
      <c r="G51" s="19">
        <f t="shared" si="1"/>
      </c>
    </row>
    <row r="52" spans="1:7" ht="12.75">
      <c r="A52" s="32">
        <f>Soutěžící!A50</f>
      </c>
      <c r="B52" s="26" t="str">
        <f>Soutěžící!B50&amp;" "&amp;Soutěžící!C50&amp;" "&amp;Soutěžící!D50</f>
        <v>  </v>
      </c>
      <c r="C52" s="33">
        <f>IF(Soutěžící!E50="","",Soutěžící!E50)</f>
      </c>
      <c r="D52" s="34">
        <f>IF(Soutěžící!H50="","",Soutěžící!H50)</f>
      </c>
      <c r="E52" s="24"/>
      <c r="F52" s="26">
        <f t="shared" si="0"/>
      </c>
      <c r="G52" s="19">
        <f t="shared" si="1"/>
      </c>
    </row>
    <row r="53" spans="1:7" ht="12.75">
      <c r="A53" s="32">
        <f>Soutěžící!A51</f>
      </c>
      <c r="B53" s="26" t="str">
        <f>Soutěžící!B51&amp;" "&amp;Soutěžící!C51&amp;" "&amp;Soutěžící!D51</f>
        <v>  </v>
      </c>
      <c r="C53" s="33">
        <f>IF(Soutěžící!E51="","",Soutěžící!E51)</f>
      </c>
      <c r="D53" s="34">
        <f>IF(Soutěžící!H51="","",Soutěžící!H51)</f>
      </c>
      <c r="E53" s="24"/>
      <c r="F53" s="26">
        <f t="shared" si="0"/>
      </c>
      <c r="G53" s="19">
        <f t="shared" si="1"/>
      </c>
    </row>
    <row r="54" spans="1:7" ht="12.75">
      <c r="A54" s="32">
        <f>Soutěžící!A52</f>
      </c>
      <c r="B54" s="26" t="str">
        <f>Soutěžící!B52&amp;" "&amp;Soutěžící!C52&amp;" "&amp;Soutěžící!D52</f>
        <v>  </v>
      </c>
      <c r="C54" s="33">
        <f>IF(Soutěžící!E52="","",Soutěžící!E52)</f>
      </c>
      <c r="D54" s="34">
        <f>IF(Soutěžící!H52="","",Soutěžící!H52)</f>
      </c>
      <c r="E54" s="24"/>
      <c r="F54" s="26">
        <f t="shared" si="0"/>
      </c>
      <c r="G54" s="19">
        <f t="shared" si="1"/>
      </c>
    </row>
    <row r="55" spans="1:7" ht="12.75">
      <c r="A55" s="32">
        <f>Soutěžící!A53</f>
      </c>
      <c r="B55" s="26" t="str">
        <f>Soutěžící!B53&amp;" "&amp;Soutěžící!C53&amp;" "&amp;Soutěžící!D53</f>
        <v>  </v>
      </c>
      <c r="C55" s="33">
        <f>IF(Soutěžící!E53="","",Soutěžící!E53)</f>
      </c>
      <c r="D55" s="34">
        <f>IF(Soutěžící!H53="","",Soutěžící!H53)</f>
      </c>
      <c r="E55" s="24"/>
      <c r="F55" s="26">
        <f t="shared" si="0"/>
      </c>
      <c r="G55" s="19">
        <f t="shared" si="1"/>
      </c>
    </row>
    <row r="56" spans="1:7" ht="12.75">
      <c r="A56" s="32">
        <f>Soutěžící!A54</f>
      </c>
      <c r="B56" s="26" t="str">
        <f>Soutěžící!B54&amp;" "&amp;Soutěžící!C54&amp;" "&amp;Soutěžící!D54</f>
        <v>  </v>
      </c>
      <c r="C56" s="33">
        <f>IF(Soutěžící!E54="","",Soutěžící!E54)</f>
      </c>
      <c r="D56" s="34">
        <f>IF(Soutěžící!H54="","",Soutěžící!H54)</f>
      </c>
      <c r="E56" s="24"/>
      <c r="F56" s="26">
        <f t="shared" si="0"/>
      </c>
      <c r="G56" s="19">
        <f t="shared" si="1"/>
      </c>
    </row>
    <row r="57" spans="1:7" ht="12.75">
      <c r="A57" s="32">
        <f>Soutěžící!A55</f>
      </c>
      <c r="B57" s="26" t="str">
        <f>Soutěžící!B55&amp;" "&amp;Soutěžící!C55&amp;" "&amp;Soutěžící!D55</f>
        <v>  </v>
      </c>
      <c r="C57" s="33">
        <f>IF(Soutěžící!E55="","",Soutěžící!E55)</f>
      </c>
      <c r="D57" s="34">
        <f>IF(Soutěžící!H55="","",Soutěžící!H55)</f>
      </c>
      <c r="E57" s="24"/>
      <c r="F57" s="26">
        <f t="shared" si="0"/>
      </c>
      <c r="G57" s="19">
        <f t="shared" si="1"/>
      </c>
    </row>
    <row r="58" spans="1:7" ht="12.75">
      <c r="A58" s="32">
        <f>Soutěžící!A56</f>
      </c>
      <c r="B58" s="26" t="str">
        <f>Soutěžící!B56&amp;" "&amp;Soutěžící!C56&amp;" "&amp;Soutěžící!D56</f>
        <v>  </v>
      </c>
      <c r="C58" s="33">
        <f>IF(Soutěžící!E56="","",Soutěžící!E56)</f>
      </c>
      <c r="D58" s="34">
        <f>IF(Soutěžící!H56="","",Soutěžící!H56)</f>
      </c>
      <c r="E58" s="24"/>
      <c r="F58" s="26">
        <f t="shared" si="0"/>
      </c>
      <c r="G58" s="19">
        <f t="shared" si="1"/>
      </c>
    </row>
    <row r="59" spans="1:7" ht="12.75">
      <c r="A59" s="32">
        <f>Soutěžící!A57</f>
      </c>
      <c r="B59" s="26" t="str">
        <f>Soutěžící!B57&amp;" "&amp;Soutěžící!C57&amp;" "&amp;Soutěžící!D57</f>
        <v>  </v>
      </c>
      <c r="C59" s="33">
        <f>IF(Soutěžící!E57="","",Soutěžící!E57)</f>
      </c>
      <c r="D59" s="34">
        <f>IF(Soutěžící!H57="","",Soutěžící!H57)</f>
      </c>
      <c r="E59" s="24"/>
      <c r="F59" s="26">
        <f t="shared" si="0"/>
      </c>
      <c r="G59" s="19">
        <f t="shared" si="1"/>
      </c>
    </row>
    <row r="60" spans="1:7" ht="12.75">
      <c r="A60" s="32">
        <f>Soutěžící!A58</f>
      </c>
      <c r="B60" s="26" t="str">
        <f>Soutěžící!B58&amp;" "&amp;Soutěžící!C58&amp;" "&amp;Soutěžící!D58</f>
        <v>  </v>
      </c>
      <c r="C60" s="33">
        <f>IF(Soutěžící!E58="","",Soutěžící!E58)</f>
      </c>
      <c r="D60" s="34">
        <f>IF(Soutěžící!H58="","",Soutěžící!H58)</f>
      </c>
      <c r="E60" s="24"/>
      <c r="F60" s="26">
        <f t="shared" si="0"/>
      </c>
      <c r="G60" s="19">
        <f t="shared" si="1"/>
      </c>
    </row>
    <row r="61" spans="1:7" ht="12.75">
      <c r="A61" s="32">
        <f>Soutěžící!A59</f>
      </c>
      <c r="B61" s="26" t="str">
        <f>Soutěžící!B59&amp;" "&amp;Soutěžící!C59&amp;" "&amp;Soutěžící!D59</f>
        <v>  </v>
      </c>
      <c r="C61" s="33">
        <f>IF(Soutěžící!E59="","",Soutěžící!E59)</f>
      </c>
      <c r="D61" s="34">
        <f>IF(Soutěžící!H59="","",Soutěžící!H59)</f>
      </c>
      <c r="E61" s="24"/>
      <c r="F61" s="26">
        <f t="shared" si="0"/>
      </c>
      <c r="G61" s="19">
        <f t="shared" si="1"/>
      </c>
    </row>
    <row r="62" spans="1:7" ht="12.75">
      <c r="A62" s="32">
        <f>Soutěžící!A60</f>
      </c>
      <c r="B62" s="26" t="str">
        <f>Soutěžící!B60&amp;" "&amp;Soutěžící!C60&amp;" "&amp;Soutěžící!D60</f>
        <v>  </v>
      </c>
      <c r="C62" s="33">
        <f>IF(Soutěžící!E60="","",Soutěžící!E60)</f>
      </c>
      <c r="D62" s="34">
        <f>IF(Soutěžící!H60="","",Soutěžící!H60)</f>
      </c>
      <c r="E62" s="24"/>
      <c r="F62" s="26">
        <f t="shared" si="0"/>
      </c>
      <c r="G62" s="19">
        <f t="shared" si="1"/>
      </c>
    </row>
    <row r="63" spans="1:7" ht="12.75">
      <c r="A63" s="32">
        <f>Soutěžící!A61</f>
      </c>
      <c r="B63" s="26" t="str">
        <f>Soutěžící!B61&amp;" "&amp;Soutěžící!C61&amp;" "&amp;Soutěžící!D61</f>
        <v>  </v>
      </c>
      <c r="C63" s="33">
        <f>IF(Soutěžící!E61="","",Soutěžící!E61)</f>
      </c>
      <c r="D63" s="34">
        <f>IF(Soutěžící!H61="","",Soutěžící!H61)</f>
      </c>
      <c r="E63" s="24"/>
      <c r="F63" s="26">
        <f t="shared" si="0"/>
      </c>
      <c r="G63" s="19">
        <f t="shared" si="1"/>
      </c>
    </row>
    <row r="64" spans="1:7" ht="12.75">
      <c r="A64" s="32">
        <f>Soutěžící!A62</f>
      </c>
      <c r="B64" s="26" t="str">
        <f>Soutěžící!B62&amp;" "&amp;Soutěžící!C62&amp;" "&amp;Soutěžící!D62</f>
        <v>  </v>
      </c>
      <c r="C64" s="33">
        <f>IF(Soutěžící!E62="","",Soutěžící!E62)</f>
      </c>
      <c r="D64" s="34">
        <f>IF(Soutěžící!H62="","",Soutěžící!H62)</f>
      </c>
      <c r="E64" s="24"/>
      <c r="F64" s="26">
        <f t="shared" si="0"/>
      </c>
      <c r="G64" s="19">
        <f t="shared" si="1"/>
      </c>
    </row>
    <row r="65" spans="1:7" ht="12.75">
      <c r="A65" s="32">
        <f>Soutěžící!A63</f>
      </c>
      <c r="B65" s="26" t="str">
        <f>Soutěžící!B63&amp;" "&amp;Soutěžící!C63&amp;" "&amp;Soutěžící!D63</f>
        <v>  </v>
      </c>
      <c r="C65" s="33">
        <f>IF(Soutěžící!E63="","",Soutěžící!E63)</f>
      </c>
      <c r="D65" s="34">
        <f>IF(Soutěžící!H63="","",Soutěžící!H63)</f>
      </c>
      <c r="E65" s="24"/>
      <c r="F65" s="26">
        <f t="shared" si="0"/>
      </c>
      <c r="G65" s="19">
        <f t="shared" si="1"/>
      </c>
    </row>
    <row r="66" spans="1:7" ht="12.75">
      <c r="A66" s="32">
        <f>Soutěžící!A64</f>
      </c>
      <c r="B66" s="26" t="str">
        <f>Soutěžící!B64&amp;" "&amp;Soutěžící!C64&amp;" "&amp;Soutěžící!D64</f>
        <v>  </v>
      </c>
      <c r="C66" s="33">
        <f>IF(Soutěžící!E64="","",Soutěžící!E64)</f>
      </c>
      <c r="D66" s="34">
        <f>IF(Soutěžící!H64="","",Soutěžící!H64)</f>
      </c>
      <c r="E66" s="24"/>
      <c r="F66" s="26">
        <f t="shared" si="0"/>
      </c>
      <c r="G66" s="19">
        <f t="shared" si="1"/>
      </c>
    </row>
    <row r="67" spans="1:7" ht="12.75">
      <c r="A67" s="32">
        <f>Soutěžící!A65</f>
      </c>
      <c r="B67" s="26" t="str">
        <f>Soutěžící!B65&amp;" "&amp;Soutěžící!C65&amp;" "&amp;Soutěžící!D65</f>
        <v>  </v>
      </c>
      <c r="C67" s="33">
        <f>IF(Soutěžící!E65="","",Soutěžící!E65)</f>
      </c>
      <c r="D67" s="34">
        <f>IF(Soutěžící!H65="","",Soutěžící!H65)</f>
      </c>
      <c r="E67" s="24"/>
      <c r="F67" s="26">
        <f t="shared" si="0"/>
      </c>
      <c r="G67" s="19">
        <f t="shared" si="1"/>
      </c>
    </row>
    <row r="68" spans="1:7" ht="12.75">
      <c r="A68" s="32">
        <f>Soutěžící!A66</f>
      </c>
      <c r="B68" s="26" t="str">
        <f>Soutěžící!B66&amp;" "&amp;Soutěžící!C66&amp;" "&amp;Soutěžící!D66</f>
        <v>  </v>
      </c>
      <c r="C68" s="33">
        <f>IF(Soutěžící!E66="","",Soutěžící!E66)</f>
      </c>
      <c r="D68" s="34">
        <f>IF(Soutěžící!H66="","",Soutěžící!H66)</f>
      </c>
      <c r="E68" s="24"/>
      <c r="F68" s="26">
        <f t="shared" si="0"/>
      </c>
      <c r="G68" s="19">
        <f t="shared" si="1"/>
      </c>
    </row>
    <row r="69" spans="1:7" ht="12.75">
      <c r="A69" s="32">
        <f>Soutěžící!A67</f>
      </c>
      <c r="B69" s="26" t="str">
        <f>Soutěžící!B67&amp;" "&amp;Soutěžící!C67&amp;" "&amp;Soutěžící!D67</f>
        <v>  </v>
      </c>
      <c r="C69" s="33">
        <f>IF(Soutěžící!E67="","",Soutěžící!E67)</f>
      </c>
      <c r="D69" s="34">
        <f>IF(Soutěžící!H67="","",Soutěžící!H67)</f>
      </c>
      <c r="E69" s="24"/>
      <c r="F69" s="26">
        <f t="shared" si="0"/>
      </c>
      <c r="G69" s="19">
        <f t="shared" si="1"/>
      </c>
    </row>
    <row r="70" spans="1:7" ht="12.75">
      <c r="A70" s="32">
        <f>Soutěžící!A68</f>
      </c>
      <c r="B70" s="26" t="str">
        <f>Soutěžící!B68&amp;" "&amp;Soutěžící!C68&amp;" "&amp;Soutěžící!D68</f>
        <v>  </v>
      </c>
      <c r="C70" s="33">
        <f>IF(Soutěžící!E68="","",Soutěžící!E68)</f>
      </c>
      <c r="D70" s="34">
        <f>IF(Soutěžící!H68="","",Soutěžící!H68)</f>
      </c>
      <c r="E70" s="24"/>
      <c r="F70" s="26">
        <f t="shared" si="0"/>
      </c>
      <c r="G70" s="19">
        <f t="shared" si="1"/>
      </c>
    </row>
    <row r="71" spans="1:7" ht="12.75">
      <c r="A71" s="32">
        <f>Soutěžící!A69</f>
      </c>
      <c r="B71" s="26" t="str">
        <f>Soutěžící!B69&amp;" "&amp;Soutěžící!C69&amp;" "&amp;Soutěžící!D69</f>
        <v>  </v>
      </c>
      <c r="C71" s="33">
        <f>IF(Soutěžící!E69="","",Soutěžící!E69)</f>
      </c>
      <c r="D71" s="34">
        <f>IF(Soutěžící!H69="","",Soutěžící!H69)</f>
      </c>
      <c r="E71" s="24"/>
      <c r="F71" s="26">
        <f aca="true" t="shared" si="2" ref="F71:F134">IF(COUNT(E71)=0,"",E71*$B$3)</f>
      </c>
      <c r="G71" s="19">
        <f aca="true" t="shared" si="3" ref="G71:G100">IF(COUNT(E71)=0,"",RANK(F71,$F$6:$F$150))</f>
      </c>
    </row>
    <row r="72" spans="1:7" ht="12.75">
      <c r="A72" s="32">
        <f>Soutěžící!A70</f>
      </c>
      <c r="B72" s="26" t="str">
        <f>Soutěžící!B70&amp;" "&amp;Soutěžící!C70&amp;" "&amp;Soutěžící!D70</f>
        <v>  </v>
      </c>
      <c r="C72" s="33">
        <f>IF(Soutěžící!E70="","",Soutěžící!E70)</f>
      </c>
      <c r="D72" s="34">
        <f>IF(Soutěžící!H70="","",Soutěžící!H70)</f>
      </c>
      <c r="E72" s="24"/>
      <c r="F72" s="26">
        <f t="shared" si="2"/>
      </c>
      <c r="G72" s="19">
        <f t="shared" si="3"/>
      </c>
    </row>
    <row r="73" spans="1:7" ht="12.75">
      <c r="A73" s="32">
        <f>Soutěžící!A71</f>
      </c>
      <c r="B73" s="26" t="str">
        <f>Soutěžící!B71&amp;" "&amp;Soutěžící!C71&amp;" "&amp;Soutěžící!D71</f>
        <v>  </v>
      </c>
      <c r="C73" s="33">
        <f>IF(Soutěžící!E71="","",Soutěžící!E71)</f>
      </c>
      <c r="D73" s="34">
        <f>IF(Soutěžící!H71="","",Soutěžící!H71)</f>
      </c>
      <c r="E73" s="24"/>
      <c r="F73" s="26">
        <f t="shared" si="2"/>
      </c>
      <c r="G73" s="19">
        <f t="shared" si="3"/>
      </c>
    </row>
    <row r="74" spans="1:7" ht="12.75">
      <c r="A74" s="32">
        <f>Soutěžící!A72</f>
      </c>
      <c r="B74" s="26" t="str">
        <f>Soutěžící!B72&amp;" "&amp;Soutěžící!C72&amp;" "&amp;Soutěžící!D72</f>
        <v>  </v>
      </c>
      <c r="C74" s="33">
        <f>IF(Soutěžící!E72="","",Soutěžící!E72)</f>
      </c>
      <c r="D74" s="34">
        <f>IF(Soutěžící!H72="","",Soutěžící!H72)</f>
      </c>
      <c r="E74" s="24"/>
      <c r="F74" s="26">
        <f t="shared" si="2"/>
      </c>
      <c r="G74" s="19">
        <f t="shared" si="3"/>
      </c>
    </row>
    <row r="75" spans="1:7" ht="12.75">
      <c r="A75" s="32">
        <f>Soutěžící!A73</f>
      </c>
      <c r="B75" s="26" t="str">
        <f>Soutěžící!B73&amp;" "&amp;Soutěžící!C73&amp;" "&amp;Soutěžící!D73</f>
        <v>  </v>
      </c>
      <c r="C75" s="33">
        <f>IF(Soutěžící!E73="","",Soutěžící!E73)</f>
      </c>
      <c r="D75" s="34">
        <f>IF(Soutěžící!H73="","",Soutěžící!H73)</f>
      </c>
      <c r="E75" s="24"/>
      <c r="F75" s="26">
        <f t="shared" si="2"/>
      </c>
      <c r="G75" s="19">
        <f t="shared" si="3"/>
      </c>
    </row>
    <row r="76" spans="1:7" ht="12.75">
      <c r="A76" s="32">
        <f>Soutěžící!A74</f>
      </c>
      <c r="B76" s="26" t="str">
        <f>Soutěžící!B74&amp;" "&amp;Soutěžící!C74&amp;" "&amp;Soutěžící!D74</f>
        <v>  </v>
      </c>
      <c r="C76" s="33">
        <f>IF(Soutěžící!E74="","",Soutěžící!E74)</f>
      </c>
      <c r="D76" s="34">
        <f>IF(Soutěžící!H74="","",Soutěžící!H74)</f>
      </c>
      <c r="E76" s="24"/>
      <c r="F76" s="26">
        <f t="shared" si="2"/>
      </c>
      <c r="G76" s="19">
        <f t="shared" si="3"/>
      </c>
    </row>
    <row r="77" spans="1:7" ht="12.75">
      <c r="A77" s="32">
        <f>Soutěžící!A75</f>
      </c>
      <c r="B77" s="26" t="str">
        <f>Soutěžící!B75&amp;" "&amp;Soutěžící!C75&amp;" "&amp;Soutěžící!D75</f>
        <v>  </v>
      </c>
      <c r="C77" s="33">
        <f>IF(Soutěžící!E75="","",Soutěžící!E75)</f>
      </c>
      <c r="D77" s="34">
        <f>IF(Soutěžící!H75="","",Soutěžící!H75)</f>
      </c>
      <c r="E77" s="24"/>
      <c r="F77" s="26">
        <f t="shared" si="2"/>
      </c>
      <c r="G77" s="19">
        <f t="shared" si="3"/>
      </c>
    </row>
    <row r="78" spans="1:7" ht="12.75">
      <c r="A78" s="32">
        <f>Soutěžící!A76</f>
      </c>
      <c r="B78" s="26" t="str">
        <f>Soutěžící!B76&amp;" "&amp;Soutěžící!C76&amp;" "&amp;Soutěžící!D76</f>
        <v>  </v>
      </c>
      <c r="C78" s="33">
        <f>IF(Soutěžící!E76="","",Soutěžící!E76)</f>
      </c>
      <c r="D78" s="34">
        <f>IF(Soutěžící!H76="","",Soutěžící!H76)</f>
      </c>
      <c r="E78" s="24"/>
      <c r="F78" s="26">
        <f t="shared" si="2"/>
      </c>
      <c r="G78" s="19">
        <f t="shared" si="3"/>
      </c>
    </row>
    <row r="79" spans="1:7" ht="12.75">
      <c r="A79" s="32">
        <f>Soutěžící!A77</f>
      </c>
      <c r="B79" s="26" t="str">
        <f>Soutěžící!B77&amp;" "&amp;Soutěžící!C77&amp;" "&amp;Soutěžící!D77</f>
        <v>  </v>
      </c>
      <c r="C79" s="33">
        <f>IF(Soutěžící!E77="","",Soutěžící!E77)</f>
      </c>
      <c r="D79" s="34">
        <f>IF(Soutěžící!H77="","",Soutěžící!H77)</f>
      </c>
      <c r="E79" s="24"/>
      <c r="F79" s="26">
        <f t="shared" si="2"/>
      </c>
      <c r="G79" s="19">
        <f t="shared" si="3"/>
      </c>
    </row>
    <row r="80" spans="1:7" ht="12.75">
      <c r="A80" s="32">
        <f>Soutěžící!A78</f>
      </c>
      <c r="B80" s="26" t="str">
        <f>Soutěžící!B78&amp;" "&amp;Soutěžící!C78&amp;" "&amp;Soutěžící!D78</f>
        <v>  </v>
      </c>
      <c r="C80" s="33">
        <f>IF(Soutěžící!E78="","",Soutěžící!E78)</f>
      </c>
      <c r="D80" s="34">
        <f>IF(Soutěžící!H78="","",Soutěžící!H78)</f>
      </c>
      <c r="E80" s="24"/>
      <c r="F80" s="26">
        <f t="shared" si="2"/>
      </c>
      <c r="G80" s="19">
        <f t="shared" si="3"/>
      </c>
    </row>
    <row r="81" spans="1:7" ht="12.75">
      <c r="A81" s="32">
        <f>Soutěžící!A79</f>
      </c>
      <c r="B81" s="26" t="str">
        <f>Soutěžící!B79&amp;" "&amp;Soutěžící!C79&amp;" "&amp;Soutěžící!D79</f>
        <v>  </v>
      </c>
      <c r="C81" s="33">
        <f>IF(Soutěžící!E79="","",Soutěžící!E79)</f>
      </c>
      <c r="D81" s="34">
        <f>IF(Soutěžící!H79="","",Soutěžící!H79)</f>
      </c>
      <c r="E81" s="24"/>
      <c r="F81" s="26">
        <f t="shared" si="2"/>
      </c>
      <c r="G81" s="19">
        <f t="shared" si="3"/>
      </c>
    </row>
    <row r="82" spans="1:7" ht="12.75">
      <c r="A82" s="32">
        <f>Soutěžící!A80</f>
      </c>
      <c r="B82" s="26" t="str">
        <f>Soutěžící!B80&amp;" "&amp;Soutěžící!C80&amp;" "&amp;Soutěžící!D80</f>
        <v>  </v>
      </c>
      <c r="C82" s="33">
        <f>IF(Soutěžící!E80="","",Soutěžící!E80)</f>
      </c>
      <c r="D82" s="34">
        <f>IF(Soutěžící!H80="","",Soutěžící!H80)</f>
      </c>
      <c r="E82" s="24"/>
      <c r="F82" s="26">
        <f t="shared" si="2"/>
      </c>
      <c r="G82" s="19">
        <f t="shared" si="3"/>
      </c>
    </row>
    <row r="83" spans="1:7" ht="12.75">
      <c r="A83" s="32">
        <f>Soutěžící!A81</f>
      </c>
      <c r="B83" s="26" t="str">
        <f>Soutěžící!B81&amp;" "&amp;Soutěžící!C81&amp;" "&amp;Soutěžící!D81</f>
        <v>  </v>
      </c>
      <c r="C83" s="33">
        <f>IF(Soutěžící!E81="","",Soutěžící!E81)</f>
      </c>
      <c r="D83" s="34">
        <f>IF(Soutěžící!H81="","",Soutěžící!H81)</f>
      </c>
      <c r="E83" s="24"/>
      <c r="F83" s="26">
        <f t="shared" si="2"/>
      </c>
      <c r="G83" s="19">
        <f t="shared" si="3"/>
      </c>
    </row>
    <row r="84" spans="1:7" ht="12.75">
      <c r="A84" s="32">
        <f>Soutěžící!A82</f>
      </c>
      <c r="B84" s="26" t="str">
        <f>Soutěžící!B82&amp;" "&amp;Soutěžící!C82&amp;" "&amp;Soutěžící!D82</f>
        <v>  </v>
      </c>
      <c r="C84" s="33">
        <f>IF(Soutěžící!E82="","",Soutěžící!E82)</f>
      </c>
      <c r="D84" s="34">
        <f>IF(Soutěžící!H82="","",Soutěžící!H82)</f>
      </c>
      <c r="E84" s="24"/>
      <c r="F84" s="26">
        <f t="shared" si="2"/>
      </c>
      <c r="G84" s="19">
        <f t="shared" si="3"/>
      </c>
    </row>
    <row r="85" spans="1:7" ht="12.75">
      <c r="A85" s="32">
        <f>Soutěžící!A83</f>
      </c>
      <c r="B85" s="26" t="str">
        <f>Soutěžící!B83&amp;" "&amp;Soutěžící!C83&amp;" "&amp;Soutěžící!D83</f>
        <v>  </v>
      </c>
      <c r="C85" s="33">
        <f>IF(Soutěžící!E83="","",Soutěžící!E83)</f>
      </c>
      <c r="D85" s="34">
        <f>IF(Soutěžící!H83="","",Soutěžící!H83)</f>
      </c>
      <c r="E85" s="24"/>
      <c r="F85" s="26">
        <f t="shared" si="2"/>
      </c>
      <c r="G85" s="19">
        <f t="shared" si="3"/>
      </c>
    </row>
    <row r="86" spans="1:7" ht="12.75">
      <c r="A86" s="32">
        <f>Soutěžící!A84</f>
      </c>
      <c r="B86" s="26" t="str">
        <f>Soutěžící!B84&amp;" "&amp;Soutěžící!C84&amp;" "&amp;Soutěžící!D84</f>
        <v>  </v>
      </c>
      <c r="C86" s="33">
        <f>IF(Soutěžící!E84="","",Soutěžící!E84)</f>
      </c>
      <c r="D86" s="34">
        <f>IF(Soutěžící!H84="","",Soutěžící!H84)</f>
      </c>
      <c r="E86" s="24"/>
      <c r="F86" s="26">
        <f t="shared" si="2"/>
      </c>
      <c r="G86" s="19">
        <f t="shared" si="3"/>
      </c>
    </row>
    <row r="87" spans="1:7" ht="12.75">
      <c r="A87" s="32">
        <f>Soutěžící!A85</f>
      </c>
      <c r="B87" s="26" t="str">
        <f>Soutěžící!B85&amp;" "&amp;Soutěžící!C85&amp;" "&amp;Soutěžící!D85</f>
        <v>  </v>
      </c>
      <c r="C87" s="33">
        <f>IF(Soutěžící!E85="","",Soutěžící!E85)</f>
      </c>
      <c r="D87" s="34">
        <f>IF(Soutěžící!H85="","",Soutěžící!H85)</f>
      </c>
      <c r="E87" s="24"/>
      <c r="F87" s="26">
        <f t="shared" si="2"/>
      </c>
      <c r="G87" s="19">
        <f t="shared" si="3"/>
      </c>
    </row>
    <row r="88" spans="1:7" ht="12.75">
      <c r="A88" s="32">
        <f>Soutěžící!A86</f>
      </c>
      <c r="B88" s="26" t="str">
        <f>Soutěžící!B86&amp;" "&amp;Soutěžící!C86&amp;" "&amp;Soutěžící!D86</f>
        <v>  </v>
      </c>
      <c r="C88" s="33">
        <f>IF(Soutěžící!E86="","",Soutěžící!E86)</f>
      </c>
      <c r="D88" s="34">
        <f>IF(Soutěžící!H86="","",Soutěžící!H86)</f>
      </c>
      <c r="E88" s="24"/>
      <c r="F88" s="26">
        <f t="shared" si="2"/>
      </c>
      <c r="G88" s="19">
        <f t="shared" si="3"/>
      </c>
    </row>
    <row r="89" spans="1:7" ht="12.75">
      <c r="A89" s="32">
        <f>Soutěžící!A87</f>
      </c>
      <c r="B89" s="26" t="str">
        <f>Soutěžící!B87&amp;" "&amp;Soutěžící!C87&amp;" "&amp;Soutěžící!D87</f>
        <v>  </v>
      </c>
      <c r="C89" s="33">
        <f>IF(Soutěžící!E87="","",Soutěžící!E87)</f>
      </c>
      <c r="D89" s="34">
        <f>IF(Soutěžící!H87="","",Soutěžící!H87)</f>
      </c>
      <c r="E89" s="24"/>
      <c r="F89" s="26">
        <f t="shared" si="2"/>
      </c>
      <c r="G89" s="19">
        <f t="shared" si="3"/>
      </c>
    </row>
    <row r="90" spans="1:7" ht="12.75">
      <c r="A90" s="32">
        <f>Soutěžící!A88</f>
      </c>
      <c r="B90" s="26" t="str">
        <f>Soutěžící!B88&amp;" "&amp;Soutěžící!C88&amp;" "&amp;Soutěžící!D88</f>
        <v>  </v>
      </c>
      <c r="C90" s="33">
        <f>IF(Soutěžící!E88="","",Soutěžící!E88)</f>
      </c>
      <c r="D90" s="34">
        <f>IF(Soutěžící!H88="","",Soutěžící!H88)</f>
      </c>
      <c r="E90" s="24"/>
      <c r="F90" s="26">
        <f t="shared" si="2"/>
      </c>
      <c r="G90" s="19">
        <f t="shared" si="3"/>
      </c>
    </row>
    <row r="91" spans="1:7" ht="12.75">
      <c r="A91" s="32">
        <f>Soutěžící!A89</f>
      </c>
      <c r="B91" s="26" t="str">
        <f>Soutěžící!B89&amp;" "&amp;Soutěžící!C89&amp;" "&amp;Soutěžící!D89</f>
        <v>  </v>
      </c>
      <c r="C91" s="33">
        <f>IF(Soutěžící!E89="","",Soutěžící!E89)</f>
      </c>
      <c r="D91" s="34">
        <f>IF(Soutěžící!H89="","",Soutěžící!H89)</f>
      </c>
      <c r="E91" s="24"/>
      <c r="F91" s="26">
        <f t="shared" si="2"/>
      </c>
      <c r="G91" s="19">
        <f t="shared" si="3"/>
      </c>
    </row>
    <row r="92" spans="1:7" ht="12.75">
      <c r="A92" s="32">
        <f>Soutěžící!A90</f>
      </c>
      <c r="B92" s="26" t="str">
        <f>Soutěžící!B90&amp;" "&amp;Soutěžící!C90&amp;" "&amp;Soutěžící!D90</f>
        <v>  </v>
      </c>
      <c r="C92" s="33">
        <f>IF(Soutěžící!E90="","",Soutěžící!E90)</f>
      </c>
      <c r="D92" s="34">
        <f>IF(Soutěžící!H90="","",Soutěžící!H90)</f>
      </c>
      <c r="E92" s="24"/>
      <c r="F92" s="26">
        <f t="shared" si="2"/>
      </c>
      <c r="G92" s="19">
        <f t="shared" si="3"/>
      </c>
    </row>
    <row r="93" spans="1:7" ht="12.75">
      <c r="A93" s="32">
        <f>Soutěžící!A91</f>
      </c>
      <c r="B93" s="26" t="str">
        <f>Soutěžící!B91&amp;" "&amp;Soutěžící!C91&amp;" "&amp;Soutěžící!D91</f>
        <v>  </v>
      </c>
      <c r="C93" s="33">
        <f>IF(Soutěžící!E91="","",Soutěžící!E91)</f>
      </c>
      <c r="D93" s="34">
        <f>IF(Soutěžící!H91="","",Soutěžící!H91)</f>
      </c>
      <c r="E93" s="24"/>
      <c r="F93" s="26">
        <f t="shared" si="2"/>
      </c>
      <c r="G93" s="19">
        <f t="shared" si="3"/>
      </c>
    </row>
    <row r="94" spans="1:7" ht="12.75">
      <c r="A94" s="32">
        <f>Soutěžící!A92</f>
      </c>
      <c r="B94" s="26" t="str">
        <f>Soutěžící!B92&amp;" "&amp;Soutěžící!C92&amp;" "&amp;Soutěžící!D92</f>
        <v>  </v>
      </c>
      <c r="C94" s="33">
        <f>IF(Soutěžící!E92="","",Soutěžící!E92)</f>
      </c>
      <c r="D94" s="34">
        <f>IF(Soutěžící!H92="","",Soutěžící!H92)</f>
      </c>
      <c r="E94" s="24"/>
      <c r="F94" s="26">
        <f t="shared" si="2"/>
      </c>
      <c r="G94" s="19">
        <f t="shared" si="3"/>
      </c>
    </row>
    <row r="95" spans="1:7" ht="12.75">
      <c r="A95" s="32">
        <f>Soutěžící!A93</f>
      </c>
      <c r="B95" s="26" t="str">
        <f>Soutěžící!B93&amp;" "&amp;Soutěžící!C93&amp;" "&amp;Soutěžící!D93</f>
        <v>  </v>
      </c>
      <c r="C95" s="33">
        <f>IF(Soutěžící!E93="","",Soutěžící!E93)</f>
      </c>
      <c r="D95" s="34">
        <f>IF(Soutěžící!H93="","",Soutěžící!H93)</f>
      </c>
      <c r="E95" s="24"/>
      <c r="F95" s="26">
        <f t="shared" si="2"/>
      </c>
      <c r="G95" s="19">
        <f t="shared" si="3"/>
      </c>
    </row>
    <row r="96" spans="1:7" ht="12.75">
      <c r="A96" s="32">
        <f>Soutěžící!A94</f>
      </c>
      <c r="B96" s="26" t="str">
        <f>Soutěžící!B94&amp;" "&amp;Soutěžící!C94&amp;" "&amp;Soutěžící!D94</f>
        <v>  </v>
      </c>
      <c r="C96" s="33">
        <f>IF(Soutěžící!E94="","",Soutěžící!E94)</f>
      </c>
      <c r="D96" s="34">
        <f>IF(Soutěžící!H94="","",Soutěžící!H94)</f>
      </c>
      <c r="E96" s="24"/>
      <c r="F96" s="26">
        <f t="shared" si="2"/>
      </c>
      <c r="G96" s="19">
        <f t="shared" si="3"/>
      </c>
    </row>
    <row r="97" spans="1:7" ht="12.75">
      <c r="A97" s="32">
        <f>Soutěžící!A95</f>
      </c>
      <c r="B97" s="26" t="str">
        <f>Soutěžící!B95&amp;" "&amp;Soutěžící!C95&amp;" "&amp;Soutěžící!D95</f>
        <v>  </v>
      </c>
      <c r="C97" s="33">
        <f>IF(Soutěžící!E95="","",Soutěžící!E95)</f>
      </c>
      <c r="D97" s="34">
        <f>IF(Soutěžící!H95="","",Soutěžící!H95)</f>
      </c>
      <c r="E97" s="24"/>
      <c r="F97" s="26">
        <f t="shared" si="2"/>
      </c>
      <c r="G97" s="19">
        <f t="shared" si="3"/>
      </c>
    </row>
    <row r="98" spans="1:7" ht="12.75">
      <c r="A98" s="32">
        <f>Soutěžící!A96</f>
      </c>
      <c r="B98" s="26" t="str">
        <f>Soutěžící!B96&amp;" "&amp;Soutěžící!C96&amp;" "&amp;Soutěžící!D96</f>
        <v>  </v>
      </c>
      <c r="C98" s="33">
        <f>IF(Soutěžící!E96="","",Soutěžící!E96)</f>
      </c>
      <c r="D98" s="34">
        <f>IF(Soutěžící!H96="","",Soutěžící!H96)</f>
      </c>
      <c r="E98" s="24"/>
      <c r="F98" s="26">
        <f t="shared" si="2"/>
      </c>
      <c r="G98" s="19">
        <f t="shared" si="3"/>
      </c>
    </row>
    <row r="99" spans="1:7" ht="12.75">
      <c r="A99" s="32">
        <f>Soutěžící!A97</f>
      </c>
      <c r="B99" s="26" t="str">
        <f>Soutěžící!B97&amp;" "&amp;Soutěžící!C97&amp;" "&amp;Soutěžící!D97</f>
        <v>  </v>
      </c>
      <c r="C99" s="33">
        <f>IF(Soutěžící!E97="","",Soutěžící!E97)</f>
      </c>
      <c r="D99" s="34">
        <f>IF(Soutěžící!H97="","",Soutěžící!H97)</f>
      </c>
      <c r="E99" s="24"/>
      <c r="F99" s="26">
        <f t="shared" si="2"/>
      </c>
      <c r="G99" s="19">
        <f t="shared" si="3"/>
      </c>
    </row>
    <row r="100" spans="1:7" ht="12.75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6">
        <f t="shared" si="2"/>
      </c>
      <c r="G100" s="19">
        <f t="shared" si="3"/>
      </c>
    </row>
    <row r="101" spans="1:7" ht="12.75">
      <c r="A101" s="32">
        <f>Soutěžící!A99</f>
      </c>
      <c r="B101" s="26" t="str">
        <f>Soutěžící!B99&amp;" "&amp;Soutěžící!C99&amp;" "&amp;Soutěžící!D99</f>
        <v>  </v>
      </c>
      <c r="C101" s="33">
        <f>IF(Soutěžící!E99="","",Soutěžící!E99)</f>
      </c>
      <c r="D101" s="33">
        <f>IF(Soutěžící!H99="","",Soutěžící!H99)</f>
      </c>
      <c r="E101" s="25"/>
      <c r="F101" s="26">
        <f t="shared" si="2"/>
      </c>
      <c r="G101" s="19">
        <f aca="true" t="shared" si="4" ref="G101:G150">IF(COUNT(E101)=0,"",RANK(F101,$F$6:$F$150))</f>
      </c>
    </row>
    <row r="102" spans="1:7" ht="12.75">
      <c r="A102" s="32">
        <f>Soutěžící!A100</f>
      </c>
      <c r="B102" s="26" t="str">
        <f>Soutěžící!B100&amp;" "&amp;Soutěžící!C100&amp;" "&amp;Soutěžící!D100</f>
        <v>  </v>
      </c>
      <c r="C102" s="33">
        <f>IF(Soutěžící!E100="","",Soutěžící!E100)</f>
      </c>
      <c r="D102" s="33">
        <f>IF(Soutěžící!H100="","",Soutěžící!H100)</f>
      </c>
      <c r="E102" s="25"/>
      <c r="F102" s="26">
        <f t="shared" si="2"/>
      </c>
      <c r="G102" s="19">
        <f t="shared" si="4"/>
      </c>
    </row>
    <row r="103" spans="1:7" ht="12.75">
      <c r="A103" s="32">
        <f>Soutěžící!A101</f>
      </c>
      <c r="B103" s="26" t="str">
        <f>Soutěžící!B101&amp;" "&amp;Soutěžící!C101&amp;" "&amp;Soutěžící!D101</f>
        <v>  </v>
      </c>
      <c r="C103" s="33">
        <f>IF(Soutěžící!E101="","",Soutěžící!E101)</f>
      </c>
      <c r="D103" s="33">
        <f>IF(Soutěžící!H101="","",Soutěžící!H101)</f>
      </c>
      <c r="E103" s="25"/>
      <c r="F103" s="26">
        <f t="shared" si="2"/>
      </c>
      <c r="G103" s="19">
        <f t="shared" si="4"/>
      </c>
    </row>
    <row r="104" spans="1:7" ht="12.75">
      <c r="A104" s="32">
        <f>Soutěžící!A102</f>
      </c>
      <c r="B104" s="26" t="str">
        <f>Soutěžící!B102&amp;" "&amp;Soutěžící!C102&amp;" "&amp;Soutěžící!D102</f>
        <v>  </v>
      </c>
      <c r="C104" s="33">
        <f>IF(Soutěžící!E102="","",Soutěžící!E102)</f>
      </c>
      <c r="D104" s="33">
        <f>IF(Soutěžící!H102="","",Soutěžící!H102)</f>
      </c>
      <c r="E104" s="25"/>
      <c r="F104" s="26">
        <f t="shared" si="2"/>
      </c>
      <c r="G104" s="19">
        <f t="shared" si="4"/>
      </c>
    </row>
    <row r="105" spans="1:7" ht="12.75">
      <c r="A105" s="32">
        <f>Soutěžící!A103</f>
      </c>
      <c r="B105" s="26" t="str">
        <f>Soutěžící!B103&amp;" "&amp;Soutěžící!C103&amp;" "&amp;Soutěžící!D103</f>
        <v>  </v>
      </c>
      <c r="C105" s="33">
        <f>IF(Soutěžící!E103="","",Soutěžící!E103)</f>
      </c>
      <c r="D105" s="33">
        <f>IF(Soutěžící!H103="","",Soutěžící!H103)</f>
      </c>
      <c r="E105" s="25"/>
      <c r="F105" s="26">
        <f t="shared" si="2"/>
      </c>
      <c r="G105" s="19">
        <f t="shared" si="4"/>
      </c>
    </row>
    <row r="106" spans="1:7" ht="12.75">
      <c r="A106" s="32">
        <f>Soutěžící!A104</f>
      </c>
      <c r="B106" s="26" t="str">
        <f>Soutěžící!B104&amp;" "&amp;Soutěžící!C104&amp;" "&amp;Soutěžící!D104</f>
        <v>  </v>
      </c>
      <c r="C106" s="33">
        <f>IF(Soutěžící!E104="","",Soutěžící!E104)</f>
      </c>
      <c r="D106" s="33">
        <f>IF(Soutěžící!H104="","",Soutěžící!H104)</f>
      </c>
      <c r="E106" s="25"/>
      <c r="F106" s="26">
        <f t="shared" si="2"/>
      </c>
      <c r="G106" s="19">
        <f t="shared" si="4"/>
      </c>
    </row>
    <row r="107" spans="1:7" ht="12.75">
      <c r="A107" s="32">
        <f>Soutěžící!A105</f>
      </c>
      <c r="B107" s="26" t="str">
        <f>Soutěžící!B105&amp;" "&amp;Soutěžící!C105&amp;" "&amp;Soutěžící!D105</f>
        <v>  </v>
      </c>
      <c r="C107" s="33">
        <f>IF(Soutěžící!E105="","",Soutěžící!E105)</f>
      </c>
      <c r="D107" s="33">
        <f>IF(Soutěžící!H105="","",Soutěžící!H105)</f>
      </c>
      <c r="E107" s="25"/>
      <c r="F107" s="26">
        <f t="shared" si="2"/>
      </c>
      <c r="G107" s="19">
        <f t="shared" si="4"/>
      </c>
    </row>
    <row r="108" spans="1:7" ht="12.75">
      <c r="A108" s="32">
        <f>Soutěžící!A106</f>
      </c>
      <c r="B108" s="26" t="str">
        <f>Soutěžící!B106&amp;" "&amp;Soutěžící!C106&amp;" "&amp;Soutěžící!D106</f>
        <v>  </v>
      </c>
      <c r="C108" s="33">
        <f>IF(Soutěžící!E106="","",Soutěžící!E106)</f>
      </c>
      <c r="D108" s="33">
        <f>IF(Soutěžící!H106="","",Soutěžící!H106)</f>
      </c>
      <c r="E108" s="25"/>
      <c r="F108" s="26">
        <f t="shared" si="2"/>
      </c>
      <c r="G108" s="19">
        <f t="shared" si="4"/>
      </c>
    </row>
    <row r="109" spans="1:7" ht="12.75">
      <c r="A109" s="32">
        <f>Soutěžící!A107</f>
      </c>
      <c r="B109" s="26" t="str">
        <f>Soutěžící!B107&amp;" "&amp;Soutěžící!C107&amp;" "&amp;Soutěžící!D107</f>
        <v>  </v>
      </c>
      <c r="C109" s="33">
        <f>IF(Soutěžící!E107="","",Soutěžící!E107)</f>
      </c>
      <c r="D109" s="33">
        <f>IF(Soutěžící!H107="","",Soutěžící!H107)</f>
      </c>
      <c r="E109" s="25"/>
      <c r="F109" s="26">
        <f t="shared" si="2"/>
      </c>
      <c r="G109" s="19">
        <f t="shared" si="4"/>
      </c>
    </row>
    <row r="110" spans="1:7" ht="12.75">
      <c r="A110" s="32">
        <f>Soutěžící!A108</f>
      </c>
      <c r="B110" s="26" t="str">
        <f>Soutěžící!B108&amp;" "&amp;Soutěžící!C108&amp;" "&amp;Soutěžící!D108</f>
        <v>  </v>
      </c>
      <c r="C110" s="33">
        <f>IF(Soutěžící!E108="","",Soutěžící!E108)</f>
      </c>
      <c r="D110" s="33">
        <f>IF(Soutěžící!H108="","",Soutěžící!H108)</f>
      </c>
      <c r="E110" s="25"/>
      <c r="F110" s="26">
        <f t="shared" si="2"/>
      </c>
      <c r="G110" s="19">
        <f t="shared" si="4"/>
      </c>
    </row>
    <row r="111" spans="1:7" ht="12.75">
      <c r="A111" s="32">
        <f>Soutěžící!A109</f>
      </c>
      <c r="B111" s="26" t="str">
        <f>Soutěžící!B109&amp;" "&amp;Soutěžící!C109&amp;" "&amp;Soutěžící!D109</f>
        <v>  </v>
      </c>
      <c r="C111" s="33">
        <f>IF(Soutěžící!E109="","",Soutěžící!E109)</f>
      </c>
      <c r="D111" s="33">
        <f>IF(Soutěžící!H109="","",Soutěžící!H109)</f>
      </c>
      <c r="E111" s="25"/>
      <c r="F111" s="26">
        <f t="shared" si="2"/>
      </c>
      <c r="G111" s="19">
        <f t="shared" si="4"/>
      </c>
    </row>
    <row r="112" spans="1:7" ht="12.75">
      <c r="A112" s="32">
        <f>Soutěžící!A110</f>
      </c>
      <c r="B112" s="26" t="str">
        <f>Soutěžící!B110&amp;" "&amp;Soutěžící!C110&amp;" "&amp;Soutěžící!D110</f>
        <v>  </v>
      </c>
      <c r="C112" s="33">
        <f>IF(Soutěžící!E110="","",Soutěžící!E110)</f>
      </c>
      <c r="D112" s="33">
        <f>IF(Soutěžící!H110="","",Soutěžící!H110)</f>
      </c>
      <c r="E112" s="25"/>
      <c r="F112" s="26">
        <f t="shared" si="2"/>
      </c>
      <c r="G112" s="19">
        <f t="shared" si="4"/>
      </c>
    </row>
    <row r="113" spans="1:7" ht="12.75">
      <c r="A113" s="32">
        <f>Soutěžící!A111</f>
      </c>
      <c r="B113" s="26" t="str">
        <f>Soutěžící!B111&amp;" "&amp;Soutěžící!C111&amp;" "&amp;Soutěžící!D111</f>
        <v>  </v>
      </c>
      <c r="C113" s="33">
        <f>IF(Soutěžící!E111="","",Soutěžící!E111)</f>
      </c>
      <c r="D113" s="33">
        <f>IF(Soutěžící!H111="","",Soutěžící!H111)</f>
      </c>
      <c r="E113" s="25"/>
      <c r="F113" s="26">
        <f t="shared" si="2"/>
      </c>
      <c r="G113" s="19">
        <f t="shared" si="4"/>
      </c>
    </row>
    <row r="114" spans="1:7" ht="12.75">
      <c r="A114" s="32">
        <f>Soutěžící!A112</f>
      </c>
      <c r="B114" s="26" t="str">
        <f>Soutěžící!B112&amp;" "&amp;Soutěžící!C112&amp;" "&amp;Soutěžící!D112</f>
        <v>  </v>
      </c>
      <c r="C114" s="33">
        <f>IF(Soutěžící!E112="","",Soutěžící!E112)</f>
      </c>
      <c r="D114" s="33">
        <f>IF(Soutěžící!H112="","",Soutěžící!H112)</f>
      </c>
      <c r="E114" s="25"/>
      <c r="F114" s="26">
        <f t="shared" si="2"/>
      </c>
      <c r="G114" s="19">
        <f t="shared" si="4"/>
      </c>
    </row>
    <row r="115" spans="1:7" ht="12.75">
      <c r="A115" s="32">
        <f>Soutěžící!A113</f>
      </c>
      <c r="B115" s="26" t="str">
        <f>Soutěžící!B113&amp;" "&amp;Soutěžící!C113&amp;" "&amp;Soutěžící!D113</f>
        <v>  </v>
      </c>
      <c r="C115" s="33">
        <f>IF(Soutěžící!E113="","",Soutěžící!E113)</f>
      </c>
      <c r="D115" s="33">
        <f>IF(Soutěžící!H113="","",Soutěžící!H113)</f>
      </c>
      <c r="E115" s="25"/>
      <c r="F115" s="26">
        <f t="shared" si="2"/>
      </c>
      <c r="G115" s="19">
        <f t="shared" si="4"/>
      </c>
    </row>
    <row r="116" spans="1:7" ht="12.75">
      <c r="A116" s="32">
        <f>Soutěžící!A114</f>
      </c>
      <c r="B116" s="26" t="str">
        <f>Soutěžící!B114&amp;" "&amp;Soutěžící!C114&amp;" "&amp;Soutěžící!D114</f>
        <v>  </v>
      </c>
      <c r="C116" s="33">
        <f>IF(Soutěžící!E114="","",Soutěžící!E114)</f>
      </c>
      <c r="D116" s="33">
        <f>IF(Soutěžící!H114="","",Soutěžící!H114)</f>
      </c>
      <c r="E116" s="25"/>
      <c r="F116" s="26">
        <f t="shared" si="2"/>
      </c>
      <c r="G116" s="19">
        <f t="shared" si="4"/>
      </c>
    </row>
    <row r="117" spans="1:7" ht="12.75">
      <c r="A117" s="32">
        <f>Soutěžící!A115</f>
      </c>
      <c r="B117" s="26" t="str">
        <f>Soutěžící!B115&amp;" "&amp;Soutěžící!C115&amp;" "&amp;Soutěžící!D115</f>
        <v>  </v>
      </c>
      <c r="C117" s="33">
        <f>IF(Soutěžící!E115="","",Soutěžící!E115)</f>
      </c>
      <c r="D117" s="33">
        <f>IF(Soutěžící!H115="","",Soutěžící!H115)</f>
      </c>
      <c r="E117" s="25"/>
      <c r="F117" s="26">
        <f t="shared" si="2"/>
      </c>
      <c r="G117" s="19">
        <f t="shared" si="4"/>
      </c>
    </row>
    <row r="118" spans="1:7" ht="12.75">
      <c r="A118" s="32">
        <f>Soutěžící!A116</f>
      </c>
      <c r="B118" s="26" t="str">
        <f>Soutěžící!B116&amp;" "&amp;Soutěžící!C116&amp;" "&amp;Soutěžící!D116</f>
        <v>  </v>
      </c>
      <c r="C118" s="33">
        <f>IF(Soutěžící!E116="","",Soutěžící!E116)</f>
      </c>
      <c r="D118" s="33">
        <f>IF(Soutěžící!H116="","",Soutěžící!H116)</f>
      </c>
      <c r="E118" s="25"/>
      <c r="F118" s="26">
        <f t="shared" si="2"/>
      </c>
      <c r="G118" s="19">
        <f t="shared" si="4"/>
      </c>
    </row>
    <row r="119" spans="1:7" ht="12.75">
      <c r="A119" s="32">
        <f>Soutěžící!A117</f>
      </c>
      <c r="B119" s="26" t="str">
        <f>Soutěžící!B117&amp;" "&amp;Soutěžící!C117&amp;" "&amp;Soutěžící!D117</f>
        <v>  </v>
      </c>
      <c r="C119" s="33">
        <f>IF(Soutěžící!E117="","",Soutěžící!E117)</f>
      </c>
      <c r="D119" s="33">
        <f>IF(Soutěžící!H117="","",Soutěžící!H117)</f>
      </c>
      <c r="E119" s="25"/>
      <c r="F119" s="26">
        <f t="shared" si="2"/>
      </c>
      <c r="G119" s="19">
        <f t="shared" si="4"/>
      </c>
    </row>
    <row r="120" spans="1:7" ht="12.75">
      <c r="A120" s="32">
        <f>Soutěžící!A118</f>
      </c>
      <c r="B120" s="26" t="str">
        <f>Soutěžící!B118&amp;" "&amp;Soutěžící!C118&amp;" "&amp;Soutěžící!D118</f>
        <v>  </v>
      </c>
      <c r="C120" s="33">
        <f>IF(Soutěžící!E118="","",Soutěžící!E118)</f>
      </c>
      <c r="D120" s="33">
        <f>IF(Soutěžící!H118="","",Soutěžící!H118)</f>
      </c>
      <c r="E120" s="25"/>
      <c r="F120" s="26">
        <f t="shared" si="2"/>
      </c>
      <c r="G120" s="19">
        <f t="shared" si="4"/>
      </c>
    </row>
    <row r="121" spans="1:7" ht="12.75">
      <c r="A121" s="32">
        <f>Soutěžící!A119</f>
      </c>
      <c r="B121" s="26" t="str">
        <f>Soutěžící!B119&amp;" "&amp;Soutěžící!C119&amp;" "&amp;Soutěžící!D119</f>
        <v>  </v>
      </c>
      <c r="C121" s="33">
        <f>IF(Soutěžící!E119="","",Soutěžící!E119)</f>
      </c>
      <c r="D121" s="33">
        <f>IF(Soutěžící!H119="","",Soutěžící!H119)</f>
      </c>
      <c r="E121" s="25"/>
      <c r="F121" s="26">
        <f t="shared" si="2"/>
      </c>
      <c r="G121" s="19">
        <f t="shared" si="4"/>
      </c>
    </row>
    <row r="122" spans="1:7" ht="12.75">
      <c r="A122" s="32">
        <f>Soutěžící!A120</f>
      </c>
      <c r="B122" s="26" t="str">
        <f>Soutěžící!B120&amp;" "&amp;Soutěžící!C120&amp;" "&amp;Soutěžící!D120</f>
        <v>  </v>
      </c>
      <c r="C122" s="33">
        <f>IF(Soutěžící!E120="","",Soutěžící!E120)</f>
      </c>
      <c r="D122" s="33">
        <f>IF(Soutěžící!H120="","",Soutěžící!H120)</f>
      </c>
      <c r="E122" s="25"/>
      <c r="F122" s="26">
        <f t="shared" si="2"/>
      </c>
      <c r="G122" s="19">
        <f t="shared" si="4"/>
      </c>
    </row>
    <row r="123" spans="1:7" ht="12.75">
      <c r="A123" s="32">
        <f>Soutěžící!A121</f>
      </c>
      <c r="B123" s="26" t="str">
        <f>Soutěžící!B121&amp;" "&amp;Soutěžící!C121&amp;" "&amp;Soutěžící!D121</f>
        <v>  </v>
      </c>
      <c r="C123" s="33">
        <f>IF(Soutěžící!E121="","",Soutěžící!E121)</f>
      </c>
      <c r="D123" s="33">
        <f>IF(Soutěžící!H121="","",Soutěžící!H121)</f>
      </c>
      <c r="E123" s="25"/>
      <c r="F123" s="26">
        <f t="shared" si="2"/>
      </c>
      <c r="G123" s="19">
        <f t="shared" si="4"/>
      </c>
    </row>
    <row r="124" spans="1:7" ht="12.75">
      <c r="A124" s="32">
        <f>Soutěžící!A122</f>
      </c>
      <c r="B124" s="26" t="str">
        <f>Soutěžící!B122&amp;" "&amp;Soutěžící!C122&amp;" "&amp;Soutěžící!D122</f>
        <v>  </v>
      </c>
      <c r="C124" s="33">
        <f>IF(Soutěžící!E122="","",Soutěžící!E122)</f>
      </c>
      <c r="D124" s="33">
        <f>IF(Soutěžící!H122="","",Soutěžící!H122)</f>
      </c>
      <c r="E124" s="25"/>
      <c r="F124" s="26">
        <f t="shared" si="2"/>
      </c>
      <c r="G124" s="19">
        <f t="shared" si="4"/>
      </c>
    </row>
    <row r="125" spans="1:7" ht="12.75">
      <c r="A125" s="32">
        <f>Soutěžící!A123</f>
      </c>
      <c r="B125" s="26" t="str">
        <f>Soutěžící!B123&amp;" "&amp;Soutěžící!C123&amp;" "&amp;Soutěžící!D123</f>
        <v>  </v>
      </c>
      <c r="C125" s="33">
        <f>IF(Soutěžící!E123="","",Soutěžící!E123)</f>
      </c>
      <c r="D125" s="33">
        <f>IF(Soutěžící!H123="","",Soutěžící!H123)</f>
      </c>
      <c r="E125" s="25"/>
      <c r="F125" s="26">
        <f t="shared" si="2"/>
      </c>
      <c r="G125" s="19">
        <f t="shared" si="4"/>
      </c>
    </row>
    <row r="126" spans="1:7" ht="12.75">
      <c r="A126" s="32">
        <f>Soutěžící!A124</f>
      </c>
      <c r="B126" s="26" t="str">
        <f>Soutěžící!B124&amp;" "&amp;Soutěžící!C124&amp;" "&amp;Soutěžící!D124</f>
        <v>  </v>
      </c>
      <c r="C126" s="33">
        <f>IF(Soutěžící!E124="","",Soutěžící!E124)</f>
      </c>
      <c r="D126" s="33">
        <f>IF(Soutěžící!H124="","",Soutěžící!H124)</f>
      </c>
      <c r="E126" s="25"/>
      <c r="F126" s="26">
        <f t="shared" si="2"/>
      </c>
      <c r="G126" s="19">
        <f t="shared" si="4"/>
      </c>
    </row>
    <row r="127" spans="1:7" ht="12.75">
      <c r="A127" s="32">
        <f>Soutěžící!A125</f>
      </c>
      <c r="B127" s="26" t="str">
        <f>Soutěžící!B125&amp;" "&amp;Soutěžící!C125&amp;" "&amp;Soutěžící!D125</f>
        <v>  </v>
      </c>
      <c r="C127" s="33">
        <f>IF(Soutěžící!E125="","",Soutěžící!E125)</f>
      </c>
      <c r="D127" s="33">
        <f>IF(Soutěžící!H125="","",Soutěžící!H125)</f>
      </c>
      <c r="E127" s="25"/>
      <c r="F127" s="26">
        <f t="shared" si="2"/>
      </c>
      <c r="G127" s="19">
        <f t="shared" si="4"/>
      </c>
    </row>
    <row r="128" spans="1:7" ht="12.75">
      <c r="A128" s="32">
        <f>Soutěžící!A126</f>
      </c>
      <c r="B128" s="26" t="str">
        <f>Soutěžící!B126&amp;" "&amp;Soutěžící!C126&amp;" "&amp;Soutěžící!D126</f>
        <v>  </v>
      </c>
      <c r="C128" s="33">
        <f>IF(Soutěžící!E126="","",Soutěžící!E126)</f>
      </c>
      <c r="D128" s="33">
        <f>IF(Soutěžící!H126="","",Soutěžící!H126)</f>
      </c>
      <c r="E128" s="25"/>
      <c r="F128" s="26">
        <f t="shared" si="2"/>
      </c>
      <c r="G128" s="19">
        <f t="shared" si="4"/>
      </c>
    </row>
    <row r="129" spans="1:7" ht="12.75">
      <c r="A129" s="32">
        <f>Soutěžící!A127</f>
      </c>
      <c r="B129" s="26" t="str">
        <f>Soutěžící!B127&amp;" "&amp;Soutěžící!C127&amp;" "&amp;Soutěžící!D127</f>
        <v>  </v>
      </c>
      <c r="C129" s="33">
        <f>IF(Soutěžící!E127="","",Soutěžící!E127)</f>
      </c>
      <c r="D129" s="33">
        <f>IF(Soutěžící!H127="","",Soutěžící!H127)</f>
      </c>
      <c r="E129" s="25"/>
      <c r="F129" s="26">
        <f t="shared" si="2"/>
      </c>
      <c r="G129" s="19">
        <f t="shared" si="4"/>
      </c>
    </row>
    <row r="130" spans="1:7" ht="12.75">
      <c r="A130" s="32">
        <f>Soutěžící!A128</f>
      </c>
      <c r="B130" s="26" t="str">
        <f>Soutěžící!B128&amp;" "&amp;Soutěžící!C128&amp;" "&amp;Soutěžící!D128</f>
        <v>  </v>
      </c>
      <c r="C130" s="33">
        <f>IF(Soutěžící!E128="","",Soutěžící!E128)</f>
      </c>
      <c r="D130" s="33">
        <f>IF(Soutěžící!H128="","",Soutěžící!H128)</f>
      </c>
      <c r="E130" s="25"/>
      <c r="F130" s="26">
        <f t="shared" si="2"/>
      </c>
      <c r="G130" s="19">
        <f t="shared" si="4"/>
      </c>
    </row>
    <row r="131" spans="1:7" ht="12.75">
      <c r="A131" s="32">
        <f>Soutěžící!A129</f>
      </c>
      <c r="B131" s="26" t="str">
        <f>Soutěžící!B129&amp;" "&amp;Soutěžící!C129&amp;" "&amp;Soutěžící!D129</f>
        <v>  </v>
      </c>
      <c r="C131" s="33">
        <f>IF(Soutěžící!E129="","",Soutěžící!E129)</f>
      </c>
      <c r="D131" s="33">
        <f>IF(Soutěžící!H129="","",Soutěžící!H129)</f>
      </c>
      <c r="E131" s="25"/>
      <c r="F131" s="26">
        <f t="shared" si="2"/>
      </c>
      <c r="G131" s="19">
        <f t="shared" si="4"/>
      </c>
    </row>
    <row r="132" spans="1:7" ht="12.75">
      <c r="A132" s="32">
        <f>Soutěžící!A130</f>
      </c>
      <c r="B132" s="26" t="str">
        <f>Soutěžící!B130&amp;" "&amp;Soutěžící!C130&amp;" "&amp;Soutěžící!D130</f>
        <v>  </v>
      </c>
      <c r="C132" s="33">
        <f>IF(Soutěžící!E130="","",Soutěžící!E130)</f>
      </c>
      <c r="D132" s="33">
        <f>IF(Soutěžící!H130="","",Soutěžící!H130)</f>
      </c>
      <c r="E132" s="25"/>
      <c r="F132" s="26">
        <f t="shared" si="2"/>
      </c>
      <c r="G132" s="19">
        <f t="shared" si="4"/>
      </c>
    </row>
    <row r="133" spans="1:7" ht="12.75">
      <c r="A133" s="32">
        <f>Soutěžící!A131</f>
      </c>
      <c r="B133" s="26" t="str">
        <f>Soutěžící!B131&amp;" "&amp;Soutěžící!C131&amp;" "&amp;Soutěžící!D131</f>
        <v>  </v>
      </c>
      <c r="C133" s="33">
        <f>IF(Soutěžící!E131="","",Soutěžící!E131)</f>
      </c>
      <c r="D133" s="33">
        <f>IF(Soutěžící!H131="","",Soutěžící!H131)</f>
      </c>
      <c r="E133" s="25"/>
      <c r="F133" s="26">
        <f t="shared" si="2"/>
      </c>
      <c r="G133" s="19">
        <f t="shared" si="4"/>
      </c>
    </row>
    <row r="134" spans="1:7" ht="12.75">
      <c r="A134" s="32">
        <f>Soutěžící!A132</f>
      </c>
      <c r="B134" s="26" t="str">
        <f>Soutěžící!B132&amp;" "&amp;Soutěžící!C132&amp;" "&amp;Soutěžící!D132</f>
        <v>  </v>
      </c>
      <c r="C134" s="33">
        <f>IF(Soutěžící!E132="","",Soutěžící!E132)</f>
      </c>
      <c r="D134" s="33">
        <f>IF(Soutěžící!H132="","",Soutěžící!H132)</f>
      </c>
      <c r="E134" s="25"/>
      <c r="F134" s="26">
        <f t="shared" si="2"/>
      </c>
      <c r="G134" s="19">
        <f t="shared" si="4"/>
      </c>
    </row>
    <row r="135" spans="1:7" ht="12.75">
      <c r="A135" s="32">
        <f>Soutěžící!A133</f>
      </c>
      <c r="B135" s="26" t="str">
        <f>Soutěžící!B133&amp;" "&amp;Soutěžící!C133&amp;" "&amp;Soutěžící!D133</f>
        <v>  </v>
      </c>
      <c r="C135" s="33">
        <f>IF(Soutěžící!E133="","",Soutěžící!E133)</f>
      </c>
      <c r="D135" s="33">
        <f>IF(Soutěžící!H133="","",Soutěžící!H133)</f>
      </c>
      <c r="E135" s="25"/>
      <c r="F135" s="26">
        <f aca="true" t="shared" si="5" ref="F135:F150">IF(COUNT(E135)=0,"",E135*$B$3)</f>
      </c>
      <c r="G135" s="19">
        <f t="shared" si="4"/>
      </c>
    </row>
    <row r="136" spans="1:7" ht="12.75">
      <c r="A136" s="32">
        <f>Soutěžící!A134</f>
      </c>
      <c r="B136" s="26" t="str">
        <f>Soutěžící!B134&amp;" "&amp;Soutěžící!C134&amp;" "&amp;Soutěžící!D134</f>
        <v>  </v>
      </c>
      <c r="C136" s="33">
        <f>IF(Soutěžící!E134="","",Soutěžící!E134)</f>
      </c>
      <c r="D136" s="33">
        <f>IF(Soutěžící!H134="","",Soutěžící!H134)</f>
      </c>
      <c r="E136" s="25"/>
      <c r="F136" s="26">
        <f t="shared" si="5"/>
      </c>
      <c r="G136" s="19">
        <f t="shared" si="4"/>
      </c>
    </row>
    <row r="137" spans="1:7" ht="12.75">
      <c r="A137" s="32">
        <f>Soutěžící!A135</f>
      </c>
      <c r="B137" s="26" t="str">
        <f>Soutěžící!B135&amp;" "&amp;Soutěžící!C135&amp;" "&amp;Soutěžící!D135</f>
        <v>  </v>
      </c>
      <c r="C137" s="33">
        <f>IF(Soutěžící!E135="","",Soutěžící!E135)</f>
      </c>
      <c r="D137" s="33">
        <f>IF(Soutěžící!H135="","",Soutěžící!H135)</f>
      </c>
      <c r="E137" s="25"/>
      <c r="F137" s="26">
        <f t="shared" si="5"/>
      </c>
      <c r="G137" s="19">
        <f t="shared" si="4"/>
      </c>
    </row>
    <row r="138" spans="1:7" ht="12.75">
      <c r="A138" s="32">
        <f>Soutěžící!A136</f>
      </c>
      <c r="B138" s="26" t="str">
        <f>Soutěžící!B136&amp;" "&amp;Soutěžící!C136&amp;" "&amp;Soutěžící!D136</f>
        <v>  </v>
      </c>
      <c r="C138" s="33">
        <f>IF(Soutěžící!E136="","",Soutěžící!E136)</f>
      </c>
      <c r="D138" s="33">
        <f>IF(Soutěžící!H136="","",Soutěžící!H136)</f>
      </c>
      <c r="E138" s="25"/>
      <c r="F138" s="26">
        <f t="shared" si="5"/>
      </c>
      <c r="G138" s="19">
        <f t="shared" si="4"/>
      </c>
    </row>
    <row r="139" spans="1:7" ht="12.75">
      <c r="A139" s="32">
        <f>Soutěžící!A137</f>
      </c>
      <c r="B139" s="26" t="str">
        <f>Soutěžící!B137&amp;" "&amp;Soutěžící!C137&amp;" "&amp;Soutěžící!D137</f>
        <v>  </v>
      </c>
      <c r="C139" s="33">
        <f>IF(Soutěžící!E137="","",Soutěžící!E137)</f>
      </c>
      <c r="D139" s="33">
        <f>IF(Soutěžící!H137="","",Soutěžící!H137)</f>
      </c>
      <c r="E139" s="25"/>
      <c r="F139" s="26">
        <f t="shared" si="5"/>
      </c>
      <c r="G139" s="19">
        <f t="shared" si="4"/>
      </c>
    </row>
    <row r="140" spans="1:7" ht="12.75">
      <c r="A140" s="32">
        <f>Soutěžící!A138</f>
      </c>
      <c r="B140" s="26" t="str">
        <f>Soutěžící!B138&amp;" "&amp;Soutěžící!C138&amp;" "&amp;Soutěžící!D138</f>
        <v>  </v>
      </c>
      <c r="C140" s="33">
        <f>IF(Soutěžící!E138="","",Soutěžící!E138)</f>
      </c>
      <c r="D140" s="33">
        <f>IF(Soutěžící!H138="","",Soutěžící!H138)</f>
      </c>
      <c r="E140" s="25"/>
      <c r="F140" s="26">
        <f t="shared" si="5"/>
      </c>
      <c r="G140" s="19">
        <f t="shared" si="4"/>
      </c>
    </row>
    <row r="141" spans="1:7" ht="12.75">
      <c r="A141" s="32">
        <f>Soutěžící!A139</f>
      </c>
      <c r="B141" s="26" t="str">
        <f>Soutěžící!B139&amp;" "&amp;Soutěžící!C139&amp;" "&amp;Soutěžící!D139</f>
        <v>  </v>
      </c>
      <c r="C141" s="33">
        <f>IF(Soutěžící!E139="","",Soutěžící!E139)</f>
      </c>
      <c r="D141" s="33">
        <f>IF(Soutěžící!H139="","",Soutěžící!H139)</f>
      </c>
      <c r="E141" s="25"/>
      <c r="F141" s="26">
        <f t="shared" si="5"/>
      </c>
      <c r="G141" s="19">
        <f t="shared" si="4"/>
      </c>
    </row>
    <row r="142" spans="1:7" ht="12.75">
      <c r="A142" s="32">
        <f>Soutěžící!A140</f>
      </c>
      <c r="B142" s="26" t="str">
        <f>Soutěžící!B140&amp;" "&amp;Soutěžící!C140&amp;" "&amp;Soutěžící!D140</f>
        <v>  </v>
      </c>
      <c r="C142" s="33">
        <f>IF(Soutěžící!E140="","",Soutěžící!E140)</f>
      </c>
      <c r="D142" s="33">
        <f>IF(Soutěžící!H140="","",Soutěžící!H140)</f>
      </c>
      <c r="E142" s="25"/>
      <c r="F142" s="26">
        <f t="shared" si="5"/>
      </c>
      <c r="G142" s="19">
        <f t="shared" si="4"/>
      </c>
    </row>
    <row r="143" spans="1:7" ht="12.75">
      <c r="A143" s="32">
        <f>Soutěžící!A141</f>
      </c>
      <c r="B143" s="26" t="str">
        <f>Soutěžící!B141&amp;" "&amp;Soutěžící!C141&amp;" "&amp;Soutěžící!D141</f>
        <v>  </v>
      </c>
      <c r="C143" s="33">
        <f>IF(Soutěžící!E141="","",Soutěžící!E141)</f>
      </c>
      <c r="D143" s="33">
        <f>IF(Soutěžící!H141="","",Soutěžící!H141)</f>
      </c>
      <c r="E143" s="25"/>
      <c r="F143" s="26">
        <f t="shared" si="5"/>
      </c>
      <c r="G143" s="19">
        <f t="shared" si="4"/>
      </c>
    </row>
    <row r="144" spans="1:7" ht="12.75">
      <c r="A144" s="32">
        <f>Soutěžící!A142</f>
      </c>
      <c r="B144" s="26" t="str">
        <f>Soutěžící!B142&amp;" "&amp;Soutěžící!C142&amp;" "&amp;Soutěžící!D142</f>
        <v>  </v>
      </c>
      <c r="C144" s="33">
        <f>IF(Soutěžící!E142="","",Soutěžící!E142)</f>
      </c>
      <c r="D144" s="33">
        <f>IF(Soutěžící!H142="","",Soutěžící!H142)</f>
      </c>
      <c r="E144" s="25"/>
      <c r="F144" s="26">
        <f t="shared" si="5"/>
      </c>
      <c r="G144" s="19">
        <f t="shared" si="4"/>
      </c>
    </row>
    <row r="145" spans="1:7" ht="12.75">
      <c r="A145" s="32">
        <f>Soutěžící!A143</f>
      </c>
      <c r="B145" s="26" t="str">
        <f>Soutěžící!B143&amp;" "&amp;Soutěžící!C143&amp;" "&amp;Soutěžící!D143</f>
        <v>  </v>
      </c>
      <c r="C145" s="33">
        <f>IF(Soutěžící!E143="","",Soutěžící!E143)</f>
      </c>
      <c r="D145" s="33">
        <f>IF(Soutěžící!H143="","",Soutěžící!H143)</f>
      </c>
      <c r="E145" s="25"/>
      <c r="F145" s="26">
        <f t="shared" si="5"/>
      </c>
      <c r="G145" s="19">
        <f t="shared" si="4"/>
      </c>
    </row>
    <row r="146" spans="1:7" ht="12.75">
      <c r="A146" s="32">
        <f>Soutěžící!A144</f>
      </c>
      <c r="B146" s="26" t="str">
        <f>Soutěžící!B144&amp;" "&amp;Soutěžící!C144&amp;" "&amp;Soutěžící!D144</f>
        <v>  </v>
      </c>
      <c r="C146" s="33">
        <f>IF(Soutěžící!E144="","",Soutěžící!E144)</f>
      </c>
      <c r="D146" s="33">
        <f>IF(Soutěžící!H144="","",Soutěžící!H144)</f>
      </c>
      <c r="E146" s="25"/>
      <c r="F146" s="26">
        <f t="shared" si="5"/>
      </c>
      <c r="G146" s="19">
        <f t="shared" si="4"/>
      </c>
    </row>
    <row r="147" spans="1:7" ht="12.75">
      <c r="A147" s="32">
        <f>Soutěžící!A145</f>
      </c>
      <c r="B147" s="26" t="str">
        <f>Soutěžící!B145&amp;" "&amp;Soutěžící!C145&amp;" "&amp;Soutěžící!D145</f>
        <v>  </v>
      </c>
      <c r="C147" s="33">
        <f>IF(Soutěžící!E145="","",Soutěžící!E145)</f>
      </c>
      <c r="D147" s="33">
        <f>IF(Soutěžící!H145="","",Soutěžící!H145)</f>
      </c>
      <c r="E147" s="25"/>
      <c r="F147" s="26">
        <f t="shared" si="5"/>
      </c>
      <c r="G147" s="19">
        <f t="shared" si="4"/>
      </c>
    </row>
    <row r="148" spans="1:7" ht="12.75">
      <c r="A148" s="32">
        <f>Soutěžící!A146</f>
      </c>
      <c r="B148" s="26" t="str">
        <f>Soutěžící!B146&amp;" "&amp;Soutěžící!C146&amp;" "&amp;Soutěžící!D146</f>
        <v>  </v>
      </c>
      <c r="C148" s="33">
        <f>IF(Soutěžící!E146="","",Soutěžící!E146)</f>
      </c>
      <c r="D148" s="33">
        <f>IF(Soutěžící!H146="","",Soutěžící!H146)</f>
      </c>
      <c r="E148" s="25"/>
      <c r="F148" s="26">
        <f t="shared" si="5"/>
      </c>
      <c r="G148" s="19">
        <f t="shared" si="4"/>
      </c>
    </row>
    <row r="149" spans="1:7" ht="12.75">
      <c r="A149" s="32">
        <f>Soutěžící!A147</f>
      </c>
      <c r="B149" s="26" t="str">
        <f>Soutěžící!B147&amp;" "&amp;Soutěžící!C147&amp;" "&amp;Soutěžící!D147</f>
        <v>  </v>
      </c>
      <c r="C149" s="33">
        <f>IF(Soutěžící!E147="","",Soutěžící!E147)</f>
      </c>
      <c r="D149" s="33">
        <f>IF(Soutěžící!H147="","",Soutěžící!H147)</f>
      </c>
      <c r="E149" s="25"/>
      <c r="F149" s="26">
        <f t="shared" si="5"/>
      </c>
      <c r="G149" s="19">
        <f t="shared" si="4"/>
      </c>
    </row>
    <row r="150" spans="1:7" ht="13.5" thickBot="1">
      <c r="A150" s="35">
        <f>Soutěžící!A148</f>
      </c>
      <c r="B150" s="28" t="str">
        <f>Soutěžící!B148&amp;" "&amp;Soutěžící!C148&amp;" "&amp;Soutěžící!D148</f>
        <v>  </v>
      </c>
      <c r="C150" s="36">
        <f>IF(Soutěžící!E148="","",Soutěžící!E148)</f>
      </c>
      <c r="D150" s="36">
        <f>IF(Soutěžící!H148="","",Soutěžící!H148)</f>
      </c>
      <c r="E150" s="27"/>
      <c r="F150" s="28">
        <f t="shared" si="5"/>
      </c>
      <c r="G150" s="29">
        <f t="shared" si="4"/>
      </c>
    </row>
    <row r="15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Babuka Milan</cp:lastModifiedBy>
  <cp:lastPrinted>2007-06-10T12:39:53Z</cp:lastPrinted>
  <dcterms:created xsi:type="dcterms:W3CDTF">2007-03-17T04:26:01Z</dcterms:created>
  <dcterms:modified xsi:type="dcterms:W3CDTF">2009-02-20T10:16:06Z</dcterms:modified>
  <cp:category/>
  <cp:version/>
  <cp:contentType/>
  <cp:contentStatus/>
</cp:coreProperties>
</file>